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mc:AlternateContent xmlns:mc="http://schemas.openxmlformats.org/markup-compatibility/2006">
    <mc:Choice Requires="x15">
      <x15ac:absPath xmlns:x15ac="http://schemas.microsoft.com/office/spreadsheetml/2010/11/ac" url="\\filesv\18_上下水道事業所\02 庶務班\080_各種調査関係\11_国・県\H30\H310130_経営比較分析表\修正\"/>
    </mc:Choice>
  </mc:AlternateContent>
  <workbookProtection workbookAlgorithmName="SHA-512" workbookHashValue="rpaCFdsR5M9xvlJ9tCcYtLyMvgTZG+/Xb8X96qJXjSkwolxRzokB+2+GkbHf6wHf6+uG4tjzC7bfBUMVczmxSg==" workbookSaltValue="xH6yxGJzQZRgNUogUD9Hy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I10" i="4"/>
  <c r="B10" i="4"/>
  <c r="BB8" i="4"/>
  <c r="AT8" i="4"/>
  <c r="AL8" i="4"/>
  <c r="W8" i="4"/>
  <c r="P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<sst xmlns="http://schemas.openxmlformats.org/spreadsheetml/2006/main" count="235" uniqueCount="122">
  <si>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</si>
  <si>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</si>
  <si>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</si>
  <si>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</si>
  <si>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</si>
  <si>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</si>
  <si>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</si>
  <si>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</si>
  <si>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</si>
  <si>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</si>
  <si>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</si>
  <si>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</si>
  <si>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</si>
  <si>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</si>
  <si>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</si>
  <si>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</si>
  <si>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</si>
  <si>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</si>
  <si>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</si>
  <si>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</si>
  <si>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</si>
  <si>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</si>
  <si>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</si>
  <si>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</si>
  <si>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</si>
  <si>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</si>
  <si>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</si>
  <si>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</si>
  <si>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</si>
  <si>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</si>
  <si>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</si>
  <si>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</si>
  <si>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</si>
  <si>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</si>
  <si>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</si>
  <si>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</si>
  <si>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</si>
  <si>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</si>
  <si>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</si>
  <si>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</si>
  <si>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</si>
  <si>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</si>
  <si>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</si>
  <si>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</si>
  <si>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</si>
  <si>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</si>
  <si>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</si>
  <si>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</si>
  <si>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</si>
  <si>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</si>
  <si>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</si>
  <si>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</si>
  <si>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</si>
  <si>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</si>
  <si>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</si>
  <si>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</si>
  <si>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</si>
  <si>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</si>
  <si>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</si>
  <si>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</si>
  <si>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</si>
  <si>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</si>
  <si>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</si>
  <si>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</si>
  <si>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</si>
  <si>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</si>
  <si>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</si>
  <si>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</si>
  <si>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</si>
  <si>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</si>
  <si>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</si>
  <si>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</si>
  <si>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</si>
  <si>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</si>
  <si>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</si>
  <si>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</si>
  <si>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</si>
  <si>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</si>
  <si>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</si>
  <si>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</si>
  <si>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</si>
  <si>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</si>
  <si>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</si>
  <si>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</si>
  <si>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</si>
  <si>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</si>
  <si>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</si>
  <si>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</si>
  <si>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</si>
  <si>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</si>
  <si>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</si>
  <si>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</si>
  <si>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</si>
  <si>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</si>
  <si>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</si>
  <si>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</si>
  <si>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</si>
  <si>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</si>
  <si>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</si>
  <si>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</si>
  <si>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</si>
  <si>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</si>
  <si>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</si>
  <si>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</si>
  <si>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</si>
  <si>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</si>
  <si>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</si>
  <si>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</si>
  <si>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</si>
  <si>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</si>
  <si>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</si>
  <si>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</si>
  <si>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</si>
  <si>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</si>
  <si>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</si>
  <si>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</si>
  <si>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</si>
  <si>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</si>
  <si>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</si>
  <si>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有形固定資産減価償却率については、徐々に増加傾向にあることから、今後の経営状況を見込み、それを勘案しつつ早期の適切な施設更新が求められる。
　管路老朽化率、管渠改善率は震災による管渠復旧・復興により、一時的に管渠改善率の数値が上昇したものの、現在では復旧・復興が落ち着いていることから、管路老朽化率、管渠改善率ともに発生していない。
</t>
    <rPh sb="92" eb="94">
      <t>フッキュウ</t>
    </rPh>
    <rPh sb="95" eb="97">
      <t>フッコウ</t>
    </rPh>
    <rPh sb="126" eb="128">
      <t>フッキュウ</t>
    </rPh>
    <rPh sb="129" eb="131">
      <t>フッコウ</t>
    </rPh>
    <rPh sb="132" eb="133">
      <t>オ</t>
    </rPh>
    <rPh sb="134" eb="135">
      <t>ツ</t>
    </rPh>
    <rPh sb="144" eb="146">
      <t>カンロ</t>
    </rPh>
    <rPh sb="146" eb="149">
      <t>ロウキュウカ</t>
    </rPh>
    <rPh sb="149" eb="150">
      <t>リツ</t>
    </rPh>
    <rPh sb="151" eb="152">
      <t>カン</t>
    </rPh>
    <rPh sb="152" eb="153">
      <t>キョ</t>
    </rPh>
    <rPh sb="153" eb="155">
      <t>カイゼン</t>
    </rPh>
    <rPh sb="155" eb="156">
      <t>リツ</t>
    </rPh>
    <rPh sb="159" eb="161">
      <t>ハッセイ</t>
    </rPh>
    <phoneticPr fontId="4"/>
  </si>
  <si>
    <t>　震災の影響が経営悪化に大きく関与しているが、資産等減耗費の計上が終わったことから、経営は回復傾向である。しかしながら、多額の欠損金が生じており、更に人口減少に伴う使用料等収入が見込めない中、更なるコスト削減等を行うとともに安定した経営の確保に努めたい。</t>
    <rPh sb="1" eb="3">
      <t>シンサイ</t>
    </rPh>
    <rPh sb="4" eb="6">
      <t>エイキョウ</t>
    </rPh>
    <rPh sb="7" eb="9">
      <t>ケイエイ</t>
    </rPh>
    <rPh sb="9" eb="11">
      <t>アッカ</t>
    </rPh>
    <rPh sb="12" eb="13">
      <t>オオ</t>
    </rPh>
    <rPh sb="15" eb="17">
      <t>カンヨ</t>
    </rPh>
    <rPh sb="23" eb="26">
      <t>シサントウ</t>
    </rPh>
    <rPh sb="26" eb="28">
      <t>ゲンモウ</t>
    </rPh>
    <rPh sb="28" eb="29">
      <t>ヒ</t>
    </rPh>
    <rPh sb="30" eb="32">
      <t>ケイジョウ</t>
    </rPh>
    <rPh sb="33" eb="34">
      <t>オ</t>
    </rPh>
    <rPh sb="42" eb="44">
      <t>ケイエイ</t>
    </rPh>
    <rPh sb="45" eb="47">
      <t>カイフク</t>
    </rPh>
    <rPh sb="47" eb="49">
      <t>ケイコウ</t>
    </rPh>
    <rPh sb="60" eb="62">
      <t>タガク</t>
    </rPh>
    <rPh sb="63" eb="66">
      <t>ケッソンキン</t>
    </rPh>
    <rPh sb="67" eb="68">
      <t>ショウ</t>
    </rPh>
    <rPh sb="73" eb="74">
      <t>サラ</t>
    </rPh>
    <rPh sb="75" eb="77">
      <t>ジンコウ</t>
    </rPh>
    <rPh sb="77" eb="79">
      <t>ゲンショウ</t>
    </rPh>
    <rPh sb="80" eb="81">
      <t>トモナ</t>
    </rPh>
    <rPh sb="82" eb="86">
      <t>シヨウリョウトウ</t>
    </rPh>
    <rPh sb="86" eb="88">
      <t>シュウニュウ</t>
    </rPh>
    <rPh sb="89" eb="91">
      <t>ミコ</t>
    </rPh>
    <rPh sb="94" eb="95">
      <t>ナカ</t>
    </rPh>
    <rPh sb="96" eb="97">
      <t>サラ</t>
    </rPh>
    <rPh sb="102" eb="104">
      <t>サクゲン</t>
    </rPh>
    <rPh sb="104" eb="105">
      <t>トウ</t>
    </rPh>
    <rPh sb="106" eb="107">
      <t>オコナ</t>
    </rPh>
    <rPh sb="112" eb="114">
      <t>アンテイ</t>
    </rPh>
    <rPh sb="116" eb="118">
      <t>ケイエイ</t>
    </rPh>
    <rPh sb="119" eb="121">
      <t>カクホ</t>
    </rPh>
    <rPh sb="122" eb="123">
      <t>ツト</t>
    </rPh>
    <phoneticPr fontId="4"/>
  </si>
  <si>
    <t xml:space="preserve">　各指標について、昨年度と比較すると大幅な増減があるが、要因として昨年度において震災により被災した処理場等の莫大な資産減耗費を計上したことから、各指標に影響が生じている。すなわち今年度より通常ベースの指標となっていると言える。
　経常収支比率と経費回収率は昨年度と比較すると、ともに大幅に増加し、今年度については、使用料で回収すべき経費を全て使用料で賄うことができていると言える。また、昨年度と比較すると累積欠損金比率及び汚水処理原価の数値が減少しているが、これは資産減耗費の影響によるものである。
　今後、今年度のような減少傾向がしばらく続くものと考えられるが、人口減少に伴う料金等収益減や施設等維持に係る費用の増大が見込まれるため、検討を進めていく必要がある。
　流動比率については、類似団体と概ね同様の数値となっているが１００％に満たず、料金等収益よりも事業費用が大きいこととなっている。
　企業債残高対事業規模比率においては、平均値を大きく上回っており、当事業規模における借入残高が非常に高く、経営は困難を極めている。さらに、今後管渠や施設等の更新時期を迎えることから、適正な企業債の借入を行うことが重要視される。
　また、施設利用率、水洗化率は平均値よりも高い傾向であるが、人口減少などにより料金収益の増加はあまり見込めない現状にある。
</t>
    <rPh sb="1" eb="4">
      <t>カクシヒョウ</t>
    </rPh>
    <rPh sb="9" eb="12">
      <t>サクネンド</t>
    </rPh>
    <rPh sb="13" eb="15">
      <t>ヒカク</t>
    </rPh>
    <rPh sb="18" eb="20">
      <t>オオハバ</t>
    </rPh>
    <rPh sb="21" eb="23">
      <t>ゾウゲン</t>
    </rPh>
    <rPh sb="28" eb="30">
      <t>ヨウイン</t>
    </rPh>
    <rPh sb="33" eb="36">
      <t>サクネンド</t>
    </rPh>
    <rPh sb="40" eb="42">
      <t>シンサイ</t>
    </rPh>
    <rPh sb="45" eb="47">
      <t>ヒサイ</t>
    </rPh>
    <rPh sb="49" eb="51">
      <t>ショリ</t>
    </rPh>
    <rPh sb="51" eb="52">
      <t>ジョウ</t>
    </rPh>
    <rPh sb="52" eb="53">
      <t>トウ</t>
    </rPh>
    <rPh sb="54" eb="56">
      <t>バクダイ</t>
    </rPh>
    <rPh sb="57" eb="59">
      <t>シサン</t>
    </rPh>
    <rPh sb="59" eb="61">
      <t>ゲンモウ</t>
    </rPh>
    <rPh sb="61" eb="62">
      <t>ヒ</t>
    </rPh>
    <rPh sb="63" eb="65">
      <t>ケイジョウ</t>
    </rPh>
    <rPh sb="72" eb="75">
      <t>カクシヒョウ</t>
    </rPh>
    <rPh sb="76" eb="78">
      <t>エイキョウ</t>
    </rPh>
    <rPh sb="79" eb="80">
      <t>ショウ</t>
    </rPh>
    <rPh sb="89" eb="92">
      <t>コンネンド</t>
    </rPh>
    <rPh sb="94" eb="96">
      <t>ツウジョウ</t>
    </rPh>
    <rPh sb="100" eb="102">
      <t>シヒョウ</t>
    </rPh>
    <rPh sb="109" eb="110">
      <t>イ</t>
    </rPh>
    <rPh sb="119" eb="120">
      <t>シ</t>
    </rPh>
    <rPh sb="129" eb="132">
      <t>サクネンド</t>
    </rPh>
    <rPh sb="133" eb="135">
      <t>ヒカク</t>
    </rPh>
    <rPh sb="142" eb="144">
      <t>オオハバ</t>
    </rPh>
    <rPh sb="145" eb="147">
      <t>ゾウカ</t>
    </rPh>
    <rPh sb="187" eb="188">
      <t>イ</t>
    </rPh>
    <rPh sb="194" eb="197">
      <t>サクネンド</t>
    </rPh>
    <rPh sb="198" eb="200">
      <t>ヒカク</t>
    </rPh>
    <rPh sb="233" eb="235">
      <t>シサン</t>
    </rPh>
    <rPh sb="235" eb="237">
      <t>ゲンモウ</t>
    </rPh>
    <rPh sb="237" eb="238">
      <t>ヒ</t>
    </rPh>
    <rPh sb="239" eb="241">
      <t>エイキョウ</t>
    </rPh>
    <rPh sb="255" eb="258">
      <t>コンネンド</t>
    </rPh>
    <rPh sb="264" eb="266">
      <t>ケイコウ</t>
    </rPh>
    <rPh sb="271" eb="272">
      <t>ツヅ</t>
    </rPh>
    <rPh sb="276" eb="277">
      <t>カンガ</t>
    </rPh>
    <rPh sb="283" eb="285">
      <t>ジンコウ</t>
    </rPh>
    <rPh sb="285" eb="287">
      <t>ゲンショウ</t>
    </rPh>
    <rPh sb="292" eb="293">
      <t>トウ</t>
    </rPh>
    <rPh sb="293" eb="295">
      <t>シュウエキ</t>
    </rPh>
    <rPh sb="299" eb="300">
      <t>トウ</t>
    </rPh>
    <rPh sb="300" eb="302">
      <t>イジ</t>
    </rPh>
    <rPh sb="319" eb="321">
      <t>ケントウ</t>
    </rPh>
    <rPh sb="350" eb="351">
      <t>オオム</t>
    </rPh>
    <rPh sb="352" eb="354">
      <t>ドウヨウ</t>
    </rPh>
    <rPh sb="373" eb="375">
      <t>リョウキン</t>
    </rPh>
    <rPh sb="375" eb="376">
      <t>トウ</t>
    </rPh>
    <rPh sb="376" eb="378">
      <t>シュウエキ</t>
    </rPh>
    <rPh sb="381" eb="383">
      <t>ジギョウ</t>
    </rPh>
    <rPh sb="383" eb="385">
      <t>ヒヨウ</t>
    </rPh>
    <rPh sb="386" eb="387">
      <t>オオ</t>
    </rPh>
    <rPh sb="418" eb="421">
      <t>ヘイキンチ</t>
    </rPh>
    <rPh sb="422" eb="423">
      <t>オオ</t>
    </rPh>
    <rPh sb="425" eb="427">
      <t>ウワマワ</t>
    </rPh>
    <rPh sb="432" eb="433">
      <t>トウ</t>
    </rPh>
    <rPh sb="433" eb="435">
      <t>ジギョウ</t>
    </rPh>
    <rPh sb="435" eb="437">
      <t>キボ</t>
    </rPh>
    <rPh sb="441" eb="443">
      <t>カリイレ</t>
    </rPh>
    <rPh sb="443" eb="445">
      <t>ザンダカ</t>
    </rPh>
    <rPh sb="446" eb="448">
      <t>ヒジョウ</t>
    </rPh>
    <rPh sb="449" eb="450">
      <t>タカ</t>
    </rPh>
    <rPh sb="452" eb="454">
      <t>ケイエイ</t>
    </rPh>
    <rPh sb="455" eb="457">
      <t>コンナン</t>
    </rPh>
    <rPh sb="458" eb="459">
      <t>キワ</t>
    </rPh>
    <rPh sb="468" eb="470">
      <t>コンゴ</t>
    </rPh>
    <rPh sb="470" eb="471">
      <t>カン</t>
    </rPh>
    <rPh sb="471" eb="472">
      <t>キョ</t>
    </rPh>
    <rPh sb="473" eb="476">
      <t>シセツトウ</t>
    </rPh>
    <rPh sb="477" eb="479">
      <t>コウシン</t>
    </rPh>
    <rPh sb="479" eb="481">
      <t>ジキ</t>
    </rPh>
    <rPh sb="482" eb="483">
      <t>ムカ</t>
    </rPh>
    <rPh sb="493" eb="495">
      <t>キギョウ</t>
    </rPh>
    <rPh sb="495" eb="496">
      <t>サイ</t>
    </rPh>
    <rPh sb="497" eb="499">
      <t>カリイレ</t>
    </rPh>
    <rPh sb="500" eb="501">
      <t>オコナ</t>
    </rPh>
    <rPh sb="505" eb="508">
      <t>ジュウヨウシ</t>
    </rPh>
    <rPh sb="528" eb="531">
      <t>ヘイキンチ</t>
    </rPh>
    <rPh sb="543" eb="545">
      <t>ジンコウ</t>
    </rPh>
    <rPh sb="545" eb="54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</si>
</sst>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9.58</c:v>
                </c:pt>
                <c:pt idx="1">
                  <c:v>1.1399999999999999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75-4758-BBEE-403AE53A63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0.11</c:v>
                </c:pt>
                <c:pt idx="3">
                  <c:v>0.05</c:v>
                </c:pt>
                <c:pt idx="4">
                  <c:v>0.44</c:v>
                </c:pt>
              </c:numCache>
            </c:numRef>
          </c:val>
          <c:smooth val="0"/>
          <c:extLst>
            <c:ext xmlns:c16="http://schemas.microsoft.com/office/drawing/2014/chart" uri="{C3380CC4-5D6E-409C-BE32-E72D297353CC}">
              <c16:uniqueId val="{00000001-2D75-4758-BBEE-403AE53A63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73.94</c:v>
                </c:pt>
                <c:pt idx="1">
                  <c:v>75.180000000000007</c:v>
                </c:pt>
                <c:pt idx="2">
                  <c:v>47.99</c:v>
                </c:pt>
                <c:pt idx="3">
                  <c:v>47.61</c:v>
                </c:pt>
                <c:pt idx="4">
                  <c:v>51.98</c:v>
                </c:pt>
              </c:numCache>
            </c:numRef>
          </c:val>
          <c:extLst>
            <c:ext xmlns:c16="http://schemas.microsoft.com/office/drawing/2014/chart" uri="{C3380CC4-5D6E-409C-BE32-E72D297353CC}">
              <c16:uniqueId val="{00000000-5EDC-4E8C-AD37-D1A2B71EDE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57.3</c:v>
                </c:pt>
                <c:pt idx="3">
                  <c:v>56</c:v>
                </c:pt>
                <c:pt idx="4">
                  <c:v>56.01</c:v>
                </c:pt>
              </c:numCache>
            </c:numRef>
          </c:val>
          <c:smooth val="0"/>
          <c:extLst>
            <c:ext xmlns:c16="http://schemas.microsoft.com/office/drawing/2014/chart" uri="{C3380CC4-5D6E-409C-BE32-E72D297353CC}">
              <c16:uniqueId val="{00000001-5EDC-4E8C-AD37-D1A2B71EDE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99.26</c:v>
                </c:pt>
                <c:pt idx="1">
                  <c:v>99.31</c:v>
                </c:pt>
                <c:pt idx="2">
                  <c:v>99.28</c:v>
                </c:pt>
                <c:pt idx="3">
                  <c:v>99.93</c:v>
                </c:pt>
                <c:pt idx="4">
                  <c:v>99.93</c:v>
                </c:pt>
              </c:numCache>
            </c:numRef>
          </c:val>
          <c:extLst>
            <c:ext xmlns:c16="http://schemas.microsoft.com/office/drawing/2014/chart" uri="{C3380CC4-5D6E-409C-BE32-E72D297353CC}">
              <c16:uniqueId val="{00000000-71A4-4C83-A9DE-B3081A6727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89.43</c:v>
                </c:pt>
                <c:pt idx="3">
                  <c:v>89.51</c:v>
                </c:pt>
                <c:pt idx="4">
                  <c:v>89.77</c:v>
                </c:pt>
              </c:numCache>
            </c:numRef>
          </c:val>
          <c:smooth val="0"/>
          <c:extLst>
            <c:ext xmlns:c16="http://schemas.microsoft.com/office/drawing/2014/chart" uri="{C3380CC4-5D6E-409C-BE32-E72D297353CC}">
              <c16:uniqueId val="{00000001-71A4-4C83-A9DE-B3081A6727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88.1</c:v>
                </c:pt>
                <c:pt idx="1">
                  <c:v>75.83</c:v>
                </c:pt>
                <c:pt idx="2">
                  <c:v>87.27</c:v>
                </c:pt>
                <c:pt idx="3">
                  <c:v>65.3</c:v>
                </c:pt>
                <c:pt idx="4">
                  <c:v>146.59</c:v>
                </c:pt>
              </c:numCache>
            </c:numRef>
          </c:val>
          <c:extLst>
            <c:ext xmlns:c16="http://schemas.microsoft.com/office/drawing/2014/chart" uri="{C3380CC4-5D6E-409C-BE32-E72D297353CC}">
              <c16:uniqueId val="{00000000-1F0D-40C1-BBA4-106196A688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99.93</c:v>
                </c:pt>
                <c:pt idx="3">
                  <c:v>97.34</c:v>
                </c:pt>
                <c:pt idx="4">
                  <c:v>100.99</c:v>
                </c:pt>
              </c:numCache>
            </c:numRef>
          </c:val>
          <c:smooth val="0"/>
          <c:extLst>
            <c:ext xmlns:c16="http://schemas.microsoft.com/office/drawing/2014/chart" uri="{C3380CC4-5D6E-409C-BE32-E72D297353CC}">
              <c16:uniqueId val="{00000001-1F0D-40C1-BBA4-106196A688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4.42</c:v>
                </c:pt>
                <c:pt idx="1">
                  <c:v>13.4</c:v>
                </c:pt>
                <c:pt idx="2">
                  <c:v>15.6</c:v>
                </c:pt>
                <c:pt idx="3">
                  <c:v>13.78</c:v>
                </c:pt>
                <c:pt idx="4">
                  <c:v>16.32</c:v>
                </c:pt>
              </c:numCache>
            </c:numRef>
          </c:val>
          <c:extLst>
            <c:ext xmlns:c16="http://schemas.microsoft.com/office/drawing/2014/chart" uri="{C3380CC4-5D6E-409C-BE32-E72D297353CC}">
              <c16:uniqueId val="{00000000-2D38-45B1-A176-4C2274C745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20.350000000000001</c:v>
                </c:pt>
                <c:pt idx="3">
                  <c:v>21.33</c:v>
                </c:pt>
                <c:pt idx="4">
                  <c:v>22.69</c:v>
                </c:pt>
              </c:numCache>
            </c:numRef>
          </c:val>
          <c:smooth val="0"/>
          <c:extLst>
            <c:ext xmlns:c16="http://schemas.microsoft.com/office/drawing/2014/chart" uri="{C3380CC4-5D6E-409C-BE32-E72D297353CC}">
              <c16:uniqueId val="{00000001-2D38-45B1-A176-4C2274C745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53-4DF6-AF6B-1C75842F35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953-4DF6-AF6B-1C75842F35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
                  <c:v>0</c:v>
                </c:pt>
                <c:pt idx="1">
                  <c:v>551.16999999999996</c:v>
                </c:pt>
                <c:pt idx="2">
                  <c:v>826.24</c:v>
                </c:pt>
                <c:pt idx="3">
                  <c:v>3084.98</c:v>
                </c:pt>
                <c:pt idx="4">
                  <c:v>2885.31</c:v>
                </c:pt>
              </c:numCache>
            </c:numRef>
          </c:val>
          <c:extLst>
            <c:ext xmlns:c16="http://schemas.microsoft.com/office/drawing/2014/chart" uri="{C3380CC4-5D6E-409C-BE32-E72D297353CC}">
              <c16:uniqueId val="{00000000-ACCD-4717-A29E-0AD83071CC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147.11000000000001</c:v>
                </c:pt>
                <c:pt idx="3">
                  <c:v>148.37</c:v>
                </c:pt>
                <c:pt idx="4">
                  <c:v>149.02000000000001</c:v>
                </c:pt>
              </c:numCache>
            </c:numRef>
          </c:val>
          <c:smooth val="0"/>
          <c:extLst>
            <c:ext xmlns:c16="http://schemas.microsoft.com/office/drawing/2014/chart" uri="{C3380CC4-5D6E-409C-BE32-E72D297353CC}">
              <c16:uniqueId val="{00000001-ACCD-4717-A29E-0AD83071CC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98.12</c:v>
                </c:pt>
                <c:pt idx="1">
                  <c:v>50.08</c:v>
                </c:pt>
                <c:pt idx="2">
                  <c:v>57.11</c:v>
                </c:pt>
                <c:pt idx="3">
                  <c:v>77.3</c:v>
                </c:pt>
                <c:pt idx="4">
                  <c:v>29.59</c:v>
                </c:pt>
              </c:numCache>
            </c:numRef>
          </c:val>
          <c:extLst>
            <c:ext xmlns:c16="http://schemas.microsoft.com/office/drawing/2014/chart" uri="{C3380CC4-5D6E-409C-BE32-E72D297353CC}">
              <c16:uniqueId val="{00000000-5C7A-4F81-85C6-18143BE113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47.67</c:v>
                </c:pt>
                <c:pt idx="3">
                  <c:v>40.78</c:v>
                </c:pt>
                <c:pt idx="4">
                  <c:v>38.119999999999997</c:v>
                </c:pt>
              </c:numCache>
            </c:numRef>
          </c:val>
          <c:smooth val="0"/>
          <c:extLst>
            <c:ext xmlns:c16="http://schemas.microsoft.com/office/drawing/2014/chart" uri="{C3380CC4-5D6E-409C-BE32-E72D297353CC}">
              <c16:uniqueId val="{00000001-5C7A-4F81-85C6-18143BE113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2120.39</c:v>
                </c:pt>
                <c:pt idx="1">
                  <c:v>1920.64</c:v>
                </c:pt>
                <c:pt idx="2">
                  <c:v>1762.41</c:v>
                </c:pt>
                <c:pt idx="3">
                  <c:v>1841.12</c:v>
                </c:pt>
                <c:pt idx="4">
                  <c:v>1731.33</c:v>
                </c:pt>
              </c:numCache>
            </c:numRef>
          </c:val>
          <c:extLst>
            <c:ext xmlns:c16="http://schemas.microsoft.com/office/drawing/2014/chart" uri="{C3380CC4-5D6E-409C-BE32-E72D297353CC}">
              <c16:uniqueId val="{00000000-9F31-4B61-ADE2-EEA469263F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721.43</c:v>
                </c:pt>
                <c:pt idx="3">
                  <c:v>685.34</c:v>
                </c:pt>
                <c:pt idx="4">
                  <c:v>684.74</c:v>
                </c:pt>
              </c:numCache>
            </c:numRef>
          </c:val>
          <c:smooth val="0"/>
          <c:extLst>
            <c:ext xmlns:c16="http://schemas.microsoft.com/office/drawing/2014/chart" uri="{C3380CC4-5D6E-409C-BE32-E72D297353CC}">
              <c16:uniqueId val="{00000001-9F31-4B61-ADE2-EEA469263F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176.55</c:v>
                </c:pt>
                <c:pt idx="1">
                  <c:v>117.61</c:v>
                </c:pt>
                <c:pt idx="2">
                  <c:v>7.3</c:v>
                </c:pt>
                <c:pt idx="3">
                  <c:v>1.65</c:v>
                </c:pt>
                <c:pt idx="4">
                  <c:v>155.81</c:v>
                </c:pt>
              </c:numCache>
            </c:numRef>
          </c:val>
          <c:extLst>
            <c:ext xmlns:c16="http://schemas.microsoft.com/office/drawing/2014/chart" uri="{C3380CC4-5D6E-409C-BE32-E72D297353CC}">
              <c16:uniqueId val="{00000000-A0F3-4465-9093-60FDB2F372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59.3</c:v>
                </c:pt>
                <c:pt idx="3">
                  <c:v>59.83</c:v>
                </c:pt>
                <c:pt idx="4">
                  <c:v>65.33</c:v>
                </c:pt>
              </c:numCache>
            </c:numRef>
          </c:val>
          <c:smooth val="0"/>
          <c:extLst>
            <c:ext xmlns:c16="http://schemas.microsoft.com/office/drawing/2014/chart" uri="{C3380CC4-5D6E-409C-BE32-E72D297353CC}">
              <c16:uniqueId val="{00000001-A0F3-4465-9093-60FDB2F372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104.21</c:v>
                </c:pt>
                <c:pt idx="1">
                  <c:v>156.27000000000001</c:v>
                </c:pt>
                <c:pt idx="2">
                  <c:v>2520.5500000000002</c:v>
                </c:pt>
                <c:pt idx="3">
                  <c:v>11240.46</c:v>
                </c:pt>
                <c:pt idx="4">
                  <c:v>118.08</c:v>
                </c:pt>
              </c:numCache>
            </c:numRef>
          </c:val>
          <c:extLst>
            <c:ext xmlns:c16="http://schemas.microsoft.com/office/drawing/2014/chart" uri="{C3380CC4-5D6E-409C-BE32-E72D297353CC}">
              <c16:uniqueId val="{00000000-158B-4A18-B4CC-B00CCBD1B8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248.14</c:v>
                </c:pt>
                <c:pt idx="3">
                  <c:v>246.66</c:v>
                </c:pt>
                <c:pt idx="4">
                  <c:v>227.43</c:v>
                </c:pt>
              </c:numCache>
            </c:numRef>
          </c:val>
          <c:smooth val="0"/>
          <c:extLst>
            <c:ext xmlns:c16="http://schemas.microsoft.com/office/drawing/2014/chart" uri="{C3380CC4-5D6E-409C-BE32-E72D297353CC}">
              <c16:uniqueId val="{00000001-158B-4A18-B4CC-B00CCBD1B8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山元町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7">
        <f>データ!S6</f>
        <v>12415</v>
      </c>
      <c r="AM8" s="67"/>
      <c r="AN8" s="67"/>
      <c r="AO8" s="67"/>
      <c r="AP8" s="67"/>
      <c r="AQ8" s="67"/>
      <c r="AR8" s="67"/>
      <c r="AS8" s="67"/>
      <c r="AT8" s="66">
        <f>データ!T6</f>
        <v>64.58</v>
      </c>
      <c r="AU8" s="66"/>
      <c r="AV8" s="66"/>
      <c r="AW8" s="66"/>
      <c r="AX8" s="66"/>
      <c r="AY8" s="66"/>
      <c r="AZ8" s="66"/>
      <c r="BA8" s="66"/>
      <c r="BB8" s="66">
        <f>データ!U6</f>
        <v>192.24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47.24</v>
      </c>
      <c r="J10" s="66"/>
      <c r="K10" s="66"/>
      <c r="L10" s="66"/>
      <c r="M10" s="66"/>
      <c r="N10" s="66"/>
      <c r="O10" s="66"/>
      <c r="P10" s="66">
        <f>データ!P6</f>
        <v>11.86</v>
      </c>
      <c r="Q10" s="66"/>
      <c r="R10" s="66"/>
      <c r="S10" s="66"/>
      <c r="T10" s="66"/>
      <c r="U10" s="66"/>
      <c r="V10" s="66"/>
      <c r="W10" s="66">
        <f>データ!Q6</f>
        <v>81.88</v>
      </c>
      <c r="X10" s="66"/>
      <c r="Y10" s="66"/>
      <c r="Z10" s="66"/>
      <c r="AA10" s="66"/>
      <c r="AB10" s="66"/>
      <c r="AC10" s="66"/>
      <c r="AD10" s="67">
        <f>データ!R6</f>
        <v>3586</v>
      </c>
      <c r="AE10" s="67"/>
      <c r="AF10" s="67"/>
      <c r="AG10" s="67"/>
      <c r="AH10" s="67"/>
      <c r="AI10" s="67"/>
      <c r="AJ10" s="67"/>
      <c r="AK10" s="2"/>
      <c r="AL10" s="67">
        <f>データ!V6</f>
        <v>1466</v>
      </c>
      <c r="AM10" s="67"/>
      <c r="AN10" s="67"/>
      <c r="AO10" s="67"/>
      <c r="AP10" s="67"/>
      <c r="AQ10" s="67"/>
      <c r="AR10" s="67"/>
      <c r="AS10" s="67"/>
      <c r="AT10" s="66">
        <f>データ!W6</f>
        <v>3.51</v>
      </c>
      <c r="AU10" s="66"/>
      <c r="AV10" s="66"/>
      <c r="AW10" s="66"/>
      <c r="AX10" s="66"/>
      <c r="AY10" s="66"/>
      <c r="AZ10" s="66"/>
      <c r="BA10" s="66"/>
      <c r="BB10" s="66">
        <f>データ!X6</f>
        <v>417.66</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119</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iqqJ5U2b4+N6lqBf7zVnYcb+tHZ7kQmHKQpHjDnB8BW2hb8aKEqzAOMDkC/dMUb+KyqKTXkoAXpCH1pjujCBFw==" saltValue="gX1f2FkE+Sc8H+51gkTjI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43621</v>
      </c>
      <c r="D6" s="33">
        <f t="shared" si="3"/>
        <v>46</v>
      </c>
      <c r="E6" s="33">
        <f t="shared" si="3"/>
        <v>17</v>
      </c>
      <c r="F6" s="33">
        <f t="shared" si="3"/>
        <v>5</v>
      </c>
      <c r="G6" s="33">
        <f t="shared" si="3"/>
        <v>0</v>
      </c>
      <c r="H6" s="33" t="str">
        <f t="shared" si="3"/>
        <v>宮城県　山元町</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47.24</v>
      </c>
      <c r="P6" s="34">
        <f t="shared" si="3"/>
        <v>11.86</v>
      </c>
      <c r="Q6" s="34">
        <f t="shared" si="3"/>
        <v>81.88</v>
      </c>
      <c r="R6" s="34">
        <f t="shared" si="3"/>
        <v>3586</v>
      </c>
      <c r="S6" s="34">
        <f t="shared" si="3"/>
        <v>12415</v>
      </c>
      <c r="T6" s="34">
        <f t="shared" si="3"/>
        <v>64.58</v>
      </c>
      <c r="U6" s="34">
        <f t="shared" si="3"/>
        <v>192.24</v>
      </c>
      <c r="V6" s="34">
        <f t="shared" si="3"/>
        <v>1466</v>
      </c>
      <c r="W6" s="34">
        <f t="shared" si="3"/>
        <v>3.51</v>
      </c>
      <c r="X6" s="34">
        <f t="shared" si="3"/>
        <v>417.66</v>
      </c>
      <c r="Y6" s="35">
        <f>IF(Y7="",NA(),Y7)</f>
        <v>88.1</v>
      </c>
      <c r="Z6" s="35">
        <f t="shared" ref="Z6:AH6" si="4">IF(Z7="",NA(),Z7)</f>
        <v>75.83</v>
      </c>
      <c r="AA6" s="35">
        <f t="shared" si="4"/>
        <v>87.27</v>
      </c>
      <c r="AB6" s="35">
        <f t="shared" si="4"/>
        <v>65.3</v>
      </c>
      <c r="AC6" s="35">
        <f t="shared" si="4"/>
        <v>146.59</v>
      </c>
      <c r="AD6" s="35">
        <f t="shared" si="4"/>
        <v>93.62</v>
      </c>
      <c r="AE6" s="35">
        <f t="shared" si="4"/>
        <v>97.53</v>
      </c>
      <c r="AF6" s="35">
        <f t="shared" si="4"/>
        <v>99.93</v>
      </c>
      <c r="AG6" s="35">
        <f t="shared" si="4"/>
        <v>97.34</v>
      </c>
      <c r="AH6" s="35">
        <f t="shared" si="4"/>
        <v>100.99</v>
      </c>
      <c r="AI6" s="34" t="str">
        <f>IF(AI7="","",IF(AI7="-","【-】","【"&amp;SUBSTITUTE(TEXT(AI7,"#,##0.00"),"-","△")&amp;"】"))</f>
        <v>【100.96】</v>
      </c>
      <c r="AJ6" s="34">
        <f>IF(AJ7="",NA(),AJ7)</f>
        <v>0</v>
      </c>
      <c r="AK6" s="35">
        <f t="shared" ref="AK6:AS6" si="5">IF(AK7="",NA(),AK7)</f>
        <v>551.16999999999996</v>
      </c>
      <c r="AL6" s="35">
        <f t="shared" si="5"/>
        <v>826.24</v>
      </c>
      <c r="AM6" s="35">
        <f t="shared" si="5"/>
        <v>3084.98</v>
      </c>
      <c r="AN6" s="35">
        <f t="shared" si="5"/>
        <v>2885.31</v>
      </c>
      <c r="AO6" s="35">
        <f t="shared" si="5"/>
        <v>280.08</v>
      </c>
      <c r="AP6" s="35">
        <f t="shared" si="5"/>
        <v>223.09</v>
      </c>
      <c r="AQ6" s="35">
        <f t="shared" si="5"/>
        <v>147.11000000000001</v>
      </c>
      <c r="AR6" s="35">
        <f t="shared" si="5"/>
        <v>148.37</v>
      </c>
      <c r="AS6" s="35">
        <f t="shared" si="5"/>
        <v>149.02000000000001</v>
      </c>
      <c r="AT6" s="34" t="str">
        <f>IF(AT7="","",IF(AT7="-","【-】","【"&amp;SUBSTITUTE(TEXT(AT7,"#,##0.00"),"-","△")&amp;"】"))</f>
        <v>【198.51】</v>
      </c>
      <c r="AU6" s="35">
        <f>IF(AU7="",NA(),AU7)</f>
        <v>98.12</v>
      </c>
      <c r="AV6" s="35">
        <f t="shared" ref="AV6:BD6" si="6">IF(AV7="",NA(),AV7)</f>
        <v>50.08</v>
      </c>
      <c r="AW6" s="35">
        <f t="shared" si="6"/>
        <v>57.11</v>
      </c>
      <c r="AX6" s="35">
        <f t="shared" si="6"/>
        <v>77.3</v>
      </c>
      <c r="AY6" s="35">
        <f t="shared" si="6"/>
        <v>29.59</v>
      </c>
      <c r="AZ6" s="35">
        <f t="shared" si="6"/>
        <v>124.2</v>
      </c>
      <c r="BA6" s="35">
        <f t="shared" si="6"/>
        <v>33.03</v>
      </c>
      <c r="BB6" s="35">
        <f t="shared" si="6"/>
        <v>47.67</v>
      </c>
      <c r="BC6" s="35">
        <f t="shared" si="6"/>
        <v>40.78</v>
      </c>
      <c r="BD6" s="35">
        <f t="shared" si="6"/>
        <v>38.119999999999997</v>
      </c>
      <c r="BE6" s="34" t="str">
        <f>IF(BE7="","",IF(BE7="-","【-】","【"&amp;SUBSTITUTE(TEXT(BE7,"#,##0.00"),"-","△")&amp;"】"))</f>
        <v>【32.86】</v>
      </c>
      <c r="BF6" s="35">
        <f>IF(BF7="",NA(),BF7)</f>
        <v>2120.39</v>
      </c>
      <c r="BG6" s="35">
        <f t="shared" ref="BG6:BO6" si="7">IF(BG7="",NA(),BG7)</f>
        <v>1920.64</v>
      </c>
      <c r="BH6" s="35">
        <f t="shared" si="7"/>
        <v>1762.41</v>
      </c>
      <c r="BI6" s="35">
        <f t="shared" si="7"/>
        <v>1841.12</v>
      </c>
      <c r="BJ6" s="35">
        <f t="shared" si="7"/>
        <v>1731.33</v>
      </c>
      <c r="BK6" s="35">
        <f t="shared" si="7"/>
        <v>1126.77</v>
      </c>
      <c r="BL6" s="35">
        <f t="shared" si="7"/>
        <v>1044.8</v>
      </c>
      <c r="BM6" s="35">
        <f t="shared" si="7"/>
        <v>721.43</v>
      </c>
      <c r="BN6" s="35">
        <f t="shared" si="7"/>
        <v>685.34</v>
      </c>
      <c r="BO6" s="35">
        <f t="shared" si="7"/>
        <v>684.74</v>
      </c>
      <c r="BP6" s="34" t="str">
        <f>IF(BP7="","",IF(BP7="-","【-】","【"&amp;SUBSTITUTE(TEXT(BP7,"#,##0.00"),"-","△")&amp;"】"))</f>
        <v>【814.89】</v>
      </c>
      <c r="BQ6" s="35">
        <f>IF(BQ7="",NA(),BQ7)</f>
        <v>176.55</v>
      </c>
      <c r="BR6" s="35">
        <f t="shared" ref="BR6:BZ6" si="8">IF(BR7="",NA(),BR7)</f>
        <v>117.61</v>
      </c>
      <c r="BS6" s="35">
        <f t="shared" si="8"/>
        <v>7.3</v>
      </c>
      <c r="BT6" s="35">
        <f t="shared" si="8"/>
        <v>1.65</v>
      </c>
      <c r="BU6" s="35">
        <f t="shared" si="8"/>
        <v>155.81</v>
      </c>
      <c r="BV6" s="35">
        <f t="shared" si="8"/>
        <v>50.9</v>
      </c>
      <c r="BW6" s="35">
        <f t="shared" si="8"/>
        <v>50.82</v>
      </c>
      <c r="BX6" s="35">
        <f t="shared" si="8"/>
        <v>59.3</v>
      </c>
      <c r="BY6" s="35">
        <f t="shared" si="8"/>
        <v>59.83</v>
      </c>
      <c r="BZ6" s="35">
        <f t="shared" si="8"/>
        <v>65.33</v>
      </c>
      <c r="CA6" s="34" t="str">
        <f>IF(CA7="","",IF(CA7="-","【-】","【"&amp;SUBSTITUTE(TEXT(CA7,"#,##0.00"),"-","△")&amp;"】"))</f>
        <v>【60.64】</v>
      </c>
      <c r="CB6" s="35">
        <f>IF(CB7="",NA(),CB7)</f>
        <v>104.21</v>
      </c>
      <c r="CC6" s="35">
        <f t="shared" ref="CC6:CK6" si="9">IF(CC7="",NA(),CC7)</f>
        <v>156.27000000000001</v>
      </c>
      <c r="CD6" s="35">
        <f t="shared" si="9"/>
        <v>2520.5500000000002</v>
      </c>
      <c r="CE6" s="35">
        <f t="shared" si="9"/>
        <v>11240.46</v>
      </c>
      <c r="CF6" s="35">
        <f t="shared" si="9"/>
        <v>118.08</v>
      </c>
      <c r="CG6" s="35">
        <f t="shared" si="9"/>
        <v>293.27</v>
      </c>
      <c r="CH6" s="35">
        <f t="shared" si="9"/>
        <v>300.52</v>
      </c>
      <c r="CI6" s="35">
        <f t="shared" si="9"/>
        <v>248.14</v>
      </c>
      <c r="CJ6" s="35">
        <f t="shared" si="9"/>
        <v>246.66</v>
      </c>
      <c r="CK6" s="35">
        <f t="shared" si="9"/>
        <v>227.43</v>
      </c>
      <c r="CL6" s="34" t="str">
        <f>IF(CL7="","",IF(CL7="-","【-】","【"&amp;SUBSTITUTE(TEXT(CL7,"#,##0.00"),"-","△")&amp;"】"))</f>
        <v>【255.52】</v>
      </c>
      <c r="CM6" s="35">
        <f>IF(CM7="",NA(),CM7)</f>
        <v>73.94</v>
      </c>
      <c r="CN6" s="35">
        <f t="shared" ref="CN6:CV6" si="10">IF(CN7="",NA(),CN7)</f>
        <v>75.180000000000007</v>
      </c>
      <c r="CO6" s="35">
        <f t="shared" si="10"/>
        <v>47.99</v>
      </c>
      <c r="CP6" s="35">
        <f t="shared" si="10"/>
        <v>47.61</v>
      </c>
      <c r="CQ6" s="35">
        <f t="shared" si="10"/>
        <v>51.98</v>
      </c>
      <c r="CR6" s="35">
        <f t="shared" si="10"/>
        <v>53.78</v>
      </c>
      <c r="CS6" s="35">
        <f t="shared" si="10"/>
        <v>53.24</v>
      </c>
      <c r="CT6" s="35">
        <f t="shared" si="10"/>
        <v>57.3</v>
      </c>
      <c r="CU6" s="35">
        <f t="shared" si="10"/>
        <v>56</v>
      </c>
      <c r="CV6" s="35">
        <f t="shared" si="10"/>
        <v>56.01</v>
      </c>
      <c r="CW6" s="34" t="str">
        <f>IF(CW7="","",IF(CW7="-","【-】","【"&amp;SUBSTITUTE(TEXT(CW7,"#,##0.00"),"-","△")&amp;"】"))</f>
        <v>【52.49】</v>
      </c>
      <c r="CX6" s="35">
        <f>IF(CX7="",NA(),CX7)</f>
        <v>99.26</v>
      </c>
      <c r="CY6" s="35">
        <f t="shared" ref="CY6:DG6" si="11">IF(CY7="",NA(),CY7)</f>
        <v>99.31</v>
      </c>
      <c r="CZ6" s="35">
        <f t="shared" si="11"/>
        <v>99.28</v>
      </c>
      <c r="DA6" s="35">
        <f t="shared" si="11"/>
        <v>99.93</v>
      </c>
      <c r="DB6" s="35">
        <f t="shared" si="11"/>
        <v>99.93</v>
      </c>
      <c r="DC6" s="35">
        <f t="shared" si="11"/>
        <v>84.06</v>
      </c>
      <c r="DD6" s="35">
        <f t="shared" si="11"/>
        <v>84.07</v>
      </c>
      <c r="DE6" s="35">
        <f t="shared" si="11"/>
        <v>89.43</v>
      </c>
      <c r="DF6" s="35">
        <f t="shared" si="11"/>
        <v>89.51</v>
      </c>
      <c r="DG6" s="35">
        <f t="shared" si="11"/>
        <v>89.77</v>
      </c>
      <c r="DH6" s="34" t="str">
        <f>IF(DH7="","",IF(DH7="-","【-】","【"&amp;SUBSTITUTE(TEXT(DH7,"#,##0.00"),"-","△")&amp;"】"))</f>
        <v>【85.49】</v>
      </c>
      <c r="DI6" s="35">
        <f>IF(DI7="",NA(),DI7)</f>
        <v>4.42</v>
      </c>
      <c r="DJ6" s="35">
        <f t="shared" ref="DJ6:DR6" si="12">IF(DJ7="",NA(),DJ7)</f>
        <v>13.4</v>
      </c>
      <c r="DK6" s="35">
        <f t="shared" si="12"/>
        <v>15.6</v>
      </c>
      <c r="DL6" s="35">
        <f t="shared" si="12"/>
        <v>13.78</v>
      </c>
      <c r="DM6" s="35">
        <f t="shared" si="12"/>
        <v>16.32</v>
      </c>
      <c r="DN6" s="35">
        <f t="shared" si="12"/>
        <v>10.11</v>
      </c>
      <c r="DO6" s="35">
        <f t="shared" si="12"/>
        <v>20.68</v>
      </c>
      <c r="DP6" s="35">
        <f t="shared" si="12"/>
        <v>20.350000000000001</v>
      </c>
      <c r="DQ6" s="35">
        <f t="shared" si="12"/>
        <v>21.33</v>
      </c>
      <c r="DR6" s="35">
        <f t="shared" si="12"/>
        <v>22.69</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5">
        <f>IF(EE7="",NA(),EE7)</f>
        <v>9.58</v>
      </c>
      <c r="EF6" s="35">
        <f t="shared" ref="EF6:EN6" si="14">IF(EF7="",NA(),EF7)</f>
        <v>1.1399999999999999</v>
      </c>
      <c r="EG6" s="34">
        <f t="shared" si="14"/>
        <v>0</v>
      </c>
      <c r="EH6" s="34">
        <f t="shared" si="14"/>
        <v>0</v>
      </c>
      <c r="EI6" s="34">
        <f t="shared" si="14"/>
        <v>0</v>
      </c>
      <c r="EJ6" s="35">
        <f t="shared" si="14"/>
        <v>0.03</v>
      </c>
      <c r="EK6" s="35">
        <f t="shared" si="14"/>
        <v>0.02</v>
      </c>
      <c r="EL6" s="35">
        <f t="shared" si="14"/>
        <v>0.11</v>
      </c>
      <c r="EM6" s="35">
        <f t="shared" si="14"/>
        <v>0.05</v>
      </c>
      <c r="EN6" s="35">
        <f t="shared" si="14"/>
        <v>0.44</v>
      </c>
      <c r="EO6" s="34" t="str">
        <f>IF(EO7="","",IF(EO7="-","【-】","【"&amp;SUBSTITUTE(TEXT(EO7,"#,##0.00"),"-","△")&amp;"】"))</f>
        <v>【0.11】</v>
      </c>
    </row>
    <row r="7" spans="1:148" s="36" customFormat="1" x14ac:dyDescent="0.15">
      <c r="A7" s="28"/>
      <c r="B7" s="37">
        <v>2017</v>
      </c>
      <c r="C7" s="37">
        <v>43621</v>
      </c>
      <c r="D7" s="37">
        <v>46</v>
      </c>
      <c r="E7" s="37">
        <v>17</v>
      </c>
      <c r="F7" s="37">
        <v>5</v>
      </c>
      <c r="G7" s="37">
        <v>0</v>
      </c>
      <c r="H7" s="37" t="s">
        <v>107</v>
      </c>
      <c r="I7" s="37" t="s">
        <v>108</v>
      </c>
      <c r="J7" s="37" t="s">
        <v>109</v>
      </c>
      <c r="K7" s="37" t="s">
        <v>110</v>
      </c>
      <c r="L7" s="37" t="s">
        <v>111</v>
      </c>
      <c r="M7" s="37" t="s">
        <v>112</v>
      </c>
      <c r="N7" s="38" t="s">
        <v>113</v>
      </c>
      <c r="O7" s="38">
        <v>47.24</v>
      </c>
      <c r="P7" s="38">
        <v>11.86</v>
      </c>
      <c r="Q7" s="38">
        <v>81.88</v>
      </c>
      <c r="R7" s="38">
        <v>3586</v>
      </c>
      <c r="S7" s="38">
        <v>12415</v>
      </c>
      <c r="T7" s="38">
        <v>64.58</v>
      </c>
      <c r="U7" s="38">
        <v>192.24</v>
      </c>
      <c r="V7" s="38">
        <v>1466</v>
      </c>
      <c r="W7" s="38">
        <v>3.51</v>
      </c>
      <c r="X7" s="38">
        <v>417.66</v>
      </c>
      <c r="Y7" s="38">
        <v>88.1</v>
      </c>
      <c r="Z7" s="38">
        <v>75.83</v>
      </c>
      <c r="AA7" s="38">
        <v>87.27</v>
      </c>
      <c r="AB7" s="38">
        <v>65.3</v>
      </c>
      <c r="AC7" s="38">
        <v>146.59</v>
      </c>
      <c r="AD7" s="38">
        <v>93.62</v>
      </c>
      <c r="AE7" s="38">
        <v>97.53</v>
      </c>
      <c r="AF7" s="38">
        <v>99.93</v>
      </c>
      <c r="AG7" s="38">
        <v>97.34</v>
      </c>
      <c r="AH7" s="38">
        <v>100.99</v>
      </c>
      <c r="AI7" s="38">
        <v>100.96</v>
      </c>
      <c r="AJ7" s="38">
        <v>0</v>
      </c>
      <c r="AK7" s="38">
        <v>551.16999999999996</v>
      </c>
      <c r="AL7" s="38">
        <v>826.24</v>
      </c>
      <c r="AM7" s="38">
        <v>3084.98</v>
      </c>
      <c r="AN7" s="38">
        <v>2885.31</v>
      </c>
      <c r="AO7" s="38">
        <v>280.08</v>
      </c>
      <c r="AP7" s="38">
        <v>223.09</v>
      </c>
      <c r="AQ7" s="38">
        <v>147.11000000000001</v>
      </c>
      <c r="AR7" s="38">
        <v>148.37</v>
      </c>
      <c r="AS7" s="38">
        <v>149.02000000000001</v>
      </c>
      <c r="AT7" s="38">
        <v>198.51</v>
      </c>
      <c r="AU7" s="38">
        <v>98.12</v>
      </c>
      <c r="AV7" s="38">
        <v>50.08</v>
      </c>
      <c r="AW7" s="38">
        <v>57.11</v>
      </c>
      <c r="AX7" s="38">
        <v>77.3</v>
      </c>
      <c r="AY7" s="38">
        <v>29.59</v>
      </c>
      <c r="AZ7" s="38">
        <v>124.2</v>
      </c>
      <c r="BA7" s="38">
        <v>33.03</v>
      </c>
      <c r="BB7" s="38">
        <v>47.67</v>
      </c>
      <c r="BC7" s="38">
        <v>40.78</v>
      </c>
      <c r="BD7" s="38">
        <v>38.119999999999997</v>
      </c>
      <c r="BE7" s="38">
        <v>32.86</v>
      </c>
      <c r="BF7" s="38">
        <v>2120.39</v>
      </c>
      <c r="BG7" s="38">
        <v>1920.64</v>
      </c>
      <c r="BH7" s="38">
        <v>1762.41</v>
      </c>
      <c r="BI7" s="38">
        <v>1841.12</v>
      </c>
      <c r="BJ7" s="38">
        <v>1731.33</v>
      </c>
      <c r="BK7" s="38">
        <v>1126.77</v>
      </c>
      <c r="BL7" s="38">
        <v>1044.8</v>
      </c>
      <c r="BM7" s="38">
        <v>721.43</v>
      </c>
      <c r="BN7" s="38">
        <v>685.34</v>
      </c>
      <c r="BO7" s="38">
        <v>684.74</v>
      </c>
      <c r="BP7" s="38">
        <v>814.89</v>
      </c>
      <c r="BQ7" s="38">
        <v>176.55</v>
      </c>
      <c r="BR7" s="38">
        <v>117.61</v>
      </c>
      <c r="BS7" s="38">
        <v>7.3</v>
      </c>
      <c r="BT7" s="38">
        <v>1.65</v>
      </c>
      <c r="BU7" s="38">
        <v>155.81</v>
      </c>
      <c r="BV7" s="38">
        <v>50.9</v>
      </c>
      <c r="BW7" s="38">
        <v>50.82</v>
      </c>
      <c r="BX7" s="38">
        <v>59.3</v>
      </c>
      <c r="BY7" s="38">
        <v>59.83</v>
      </c>
      <c r="BZ7" s="38">
        <v>65.33</v>
      </c>
      <c r="CA7" s="38">
        <v>60.64</v>
      </c>
      <c r="CB7" s="38">
        <v>104.21</v>
      </c>
      <c r="CC7" s="38">
        <v>156.27000000000001</v>
      </c>
      <c r="CD7" s="38">
        <v>2520.5500000000002</v>
      </c>
      <c r="CE7" s="38">
        <v>11240.46</v>
      </c>
      <c r="CF7" s="38">
        <v>118.08</v>
      </c>
      <c r="CG7" s="38">
        <v>293.27</v>
      </c>
      <c r="CH7" s="38">
        <v>300.52</v>
      </c>
      <c r="CI7" s="38">
        <v>248.14</v>
      </c>
      <c r="CJ7" s="38">
        <v>246.66</v>
      </c>
      <c r="CK7" s="38">
        <v>227.43</v>
      </c>
      <c r="CL7" s="38">
        <v>255.52</v>
      </c>
      <c r="CM7" s="38">
        <v>73.94</v>
      </c>
      <c r="CN7" s="38">
        <v>75.180000000000007</v>
      </c>
      <c r="CO7" s="38">
        <v>47.99</v>
      </c>
      <c r="CP7" s="38">
        <v>47.61</v>
      </c>
      <c r="CQ7" s="38">
        <v>51.98</v>
      </c>
      <c r="CR7" s="38">
        <v>53.78</v>
      </c>
      <c r="CS7" s="38">
        <v>53.24</v>
      </c>
      <c r="CT7" s="38">
        <v>57.3</v>
      </c>
      <c r="CU7" s="38">
        <v>56</v>
      </c>
      <c r="CV7" s="38">
        <v>56.01</v>
      </c>
      <c r="CW7" s="38">
        <v>52.49</v>
      </c>
      <c r="CX7" s="38">
        <v>99.26</v>
      </c>
      <c r="CY7" s="38">
        <v>99.31</v>
      </c>
      <c r="CZ7" s="38">
        <v>99.28</v>
      </c>
      <c r="DA7" s="38">
        <v>99.93</v>
      </c>
      <c r="DB7" s="38">
        <v>99.93</v>
      </c>
      <c r="DC7" s="38">
        <v>84.06</v>
      </c>
      <c r="DD7" s="38">
        <v>84.07</v>
      </c>
      <c r="DE7" s="38">
        <v>89.43</v>
      </c>
      <c r="DF7" s="38">
        <v>89.51</v>
      </c>
      <c r="DG7" s="38">
        <v>89.77</v>
      </c>
      <c r="DH7" s="38">
        <v>85.49</v>
      </c>
      <c r="DI7" s="38">
        <v>4.42</v>
      </c>
      <c r="DJ7" s="38">
        <v>13.4</v>
      </c>
      <c r="DK7" s="38">
        <v>15.6</v>
      </c>
      <c r="DL7" s="38">
        <v>13.78</v>
      </c>
      <c r="DM7" s="38">
        <v>16.32</v>
      </c>
      <c r="DN7" s="38">
        <v>10.11</v>
      </c>
      <c r="DO7" s="38">
        <v>20.68</v>
      </c>
      <c r="DP7" s="38">
        <v>20.350000000000001</v>
      </c>
      <c r="DQ7" s="38">
        <v>21.33</v>
      </c>
      <c r="DR7" s="38">
        <v>22.69</v>
      </c>
      <c r="DS7" s="38">
        <v>24.07</v>
      </c>
      <c r="DT7" s="38">
        <v>0</v>
      </c>
      <c r="DU7" s="38">
        <v>0</v>
      </c>
      <c r="DV7" s="38">
        <v>0</v>
      </c>
      <c r="DW7" s="38">
        <v>0</v>
      </c>
      <c r="DX7" s="38">
        <v>0</v>
      </c>
      <c r="DY7" s="38">
        <v>0.08</v>
      </c>
      <c r="DZ7" s="38">
        <v>0.08</v>
      </c>
      <c r="EA7" s="38">
        <v>0</v>
      </c>
      <c r="EB7" s="38">
        <v>0</v>
      </c>
      <c r="EC7" s="38">
        <v>0</v>
      </c>
      <c r="ED7" s="38">
        <v>0</v>
      </c>
      <c r="EE7" s="38">
        <v>9.58</v>
      </c>
      <c r="EF7" s="38">
        <v>1.1399999999999999</v>
      </c>
      <c r="EG7" s="38">
        <v>0</v>
      </c>
      <c r="EH7" s="38">
        <v>0</v>
      </c>
      <c r="EI7" s="38">
        <v>0</v>
      </c>
      <c r="EJ7" s="38">
        <v>0.03</v>
      </c>
      <c r="EK7" s="38">
        <v>0.02</v>
      </c>
      <c r="EL7" s="38">
        <v>0.11</v>
      </c>
      <c r="EM7" s="38">
        <v>0.05</v>
      </c>
      <c r="EN7" s="38">
        <v>0.44</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2019-02-08T07:34:54Z</cp:lastPrinted>
  <dcterms:created xsi:type="dcterms:W3CDTF">2018-12-03T08:54:47Z</dcterms:created>
  <dcterms:modified xsi:type="dcterms:W3CDTF">2019-02-08T07:34:57Z</dcterms:modified>
  <cp:category/>
</cp:coreProperties>
</file>