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23 山元町★★\"/>
    </mc:Choice>
  </mc:AlternateContent>
  <workbookProtection workbookAlgorithmName="SHA-512" workbookHashValue="DC3qwAWCeJ+IyqhwG8Byqy52aPwkaIfdHPt9wGf8bcLEMHAlW6QqR2t4FYYz/SsHpixQtx4TfMGuxe8uQZL7Tw==" workbookSaltValue="IjW+g//pdYr8EdniqyoSpw==" workbookSpinCount="100000" lockStructure="1"/>
  <bookViews>
    <workbookView xWindow="0" yWindow="0" windowWidth="28800" windowHeight="1221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D10" i="4"/>
  <c r="P10" i="4"/>
  <c r="I10" i="4"/>
  <c r="B10" i="4"/>
  <c r="AT8" i="4"/>
  <c r="AL8" i="4"/>
  <c r="W8" i="4"/>
  <c r="P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<sst xmlns="http://schemas.openxmlformats.org/spreadsheetml/2006/main" count="231" uniqueCount="116">
  <si>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</si>
  <si>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</si>
  <si>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</si>
  <si>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</si>
  <si>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</si>
  <si>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</si>
  <si>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</si>
  <si>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</si>
  <si>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</si>
  <si>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</si>
  <si>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</si>
  <si>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</si>
  <si>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</si>
  <si>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</si>
  <si>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</si>
  <si>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</si>
  <si>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</si>
  <si>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</si>
  <si>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</si>
  <si>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</si>
  <si>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</si>
  <si>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</si>
  <si>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</si>
  <si>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</si>
  <si>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</si>
  <si>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</si>
  <si>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</si>
  <si>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</si>
  <si>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</si>
  <si>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</si>
  <si>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</si>
  <si>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</si>
  <si>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</si>
  <si>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</si>
  <si>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</si>
  <si>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</si>
  <si>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</si>
  <si>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</si>
  <si>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</si>
  <si>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</si>
  <si>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</si>
  <si>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</si>
  <si>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</si>
  <si>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</si>
  <si>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</si>
  <si>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</si>
  <si>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</si>
  <si>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</si>
  <si>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</si>
  <si>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</si>
  <si>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</si>
  <si>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</si>
  <si>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</si>
  <si>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</si>
  <si>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</si>
  <si>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</si>
  <si>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</si>
  <si>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</si>
  <si>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</si>
  <si>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</si>
  <si>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</si>
  <si>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</si>
  <si>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</si>
  <si>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</si>
  <si>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</si>
  <si>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</si>
  <si>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</si>
  <si>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</si>
  <si>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</si>
  <si>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</si>
  <si>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</si>
  <si>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</si>
  <si>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</si>
  <si>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</si>
  <si>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</si>
  <si>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</si>
  <si>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</si>
  <si>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</si>
  <si>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</si>
  <si>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</si>
  <si>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</si>
  <si>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</si>
  <si>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</si>
  <si>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</si>
  <si>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</si>
  <si>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</si>
  <si>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</si>
  <si>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</si>
  <si>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</si>
  <si>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</si>
  <si>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</si>
  <si>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</si>
  <si>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</si>
  <si>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</si>
  <si>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</si>
  <si>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</si>
  <si>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</si>
  <si>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</si>
  <si>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</si>
  <si>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</si>
  <si>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</si>
  <si>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</si>
  <si>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</si>
  <si>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</si>
  <si>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</si>
  <si>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</si>
  <si>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</si>
  <si>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</si>
  <si>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</si>
  <si>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</si>
  <si>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</si>
  <si>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</si>
  <si>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</si>
  <si>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有形固定資産減価償却率は、増加傾向にあり平均値を上回っている。今後も経営状況を的確に把握した上で、ストックマネジメントに基づく改築・更新事業を検討し計画的な整備を行っていく。
　なお、管渠老朽化率及び管渠改善率は、東日本大震災による管渠復旧・復興事業の整備から年数が経過していないため発生していない。</t>
    <rPh sb="1" eb="11">
      <t>ユウケイコテイシサンゲンカショウキャク</t>
    </rPh>
    <rPh sb="11" eb="12">
      <t>リツ</t>
    </rPh>
    <rPh sb="14" eb="16">
      <t>ゾウカ</t>
    </rPh>
    <rPh sb="16" eb="18">
      <t>ケイコウ</t>
    </rPh>
    <rPh sb="21" eb="24">
      <t>ヘイキンチ</t>
    </rPh>
    <rPh sb="25" eb="27">
      <t>ウワマワ</t>
    </rPh>
    <rPh sb="32" eb="34">
      <t>コンゴ</t>
    </rPh>
    <rPh sb="35" eb="37">
      <t>ケイエイ</t>
    </rPh>
    <rPh sb="37" eb="39">
      <t>ジョウキョウ</t>
    </rPh>
    <rPh sb="40" eb="42">
      <t>テキカク</t>
    </rPh>
    <rPh sb="43" eb="45">
      <t>ハアク</t>
    </rPh>
    <rPh sb="47" eb="48">
      <t>ウエ</t>
    </rPh>
    <rPh sb="61" eb="62">
      <t>モト</t>
    </rPh>
    <rPh sb="64" eb="66">
      <t>カイチク</t>
    </rPh>
    <rPh sb="67" eb="69">
      <t>コウシン</t>
    </rPh>
    <rPh sb="69" eb="71">
      <t>ジギョウ</t>
    </rPh>
    <rPh sb="72" eb="74">
      <t>ケントウ</t>
    </rPh>
    <rPh sb="75" eb="78">
      <t>ケイカクテキ</t>
    </rPh>
    <rPh sb="79" eb="81">
      <t>セイビ</t>
    </rPh>
    <rPh sb="82" eb="83">
      <t>オコナ</t>
    </rPh>
    <rPh sb="93" eb="94">
      <t>カン</t>
    </rPh>
    <rPh sb="94" eb="95">
      <t>キョ</t>
    </rPh>
    <rPh sb="95" eb="98">
      <t>ロウキュウカ</t>
    </rPh>
    <rPh sb="98" eb="99">
      <t>リツ</t>
    </rPh>
    <rPh sb="99" eb="100">
      <t>オヨ</t>
    </rPh>
    <rPh sb="101" eb="102">
      <t>カン</t>
    </rPh>
    <rPh sb="102" eb="103">
      <t>キョ</t>
    </rPh>
    <rPh sb="103" eb="105">
      <t>カイゼン</t>
    </rPh>
    <rPh sb="105" eb="106">
      <t>リツ</t>
    </rPh>
    <rPh sb="108" eb="114">
      <t>ヒガシニホンダイシンサイ</t>
    </rPh>
    <rPh sb="117" eb="118">
      <t>カン</t>
    </rPh>
    <rPh sb="118" eb="119">
      <t>キョ</t>
    </rPh>
    <rPh sb="119" eb="121">
      <t>フッキュウ</t>
    </rPh>
    <rPh sb="122" eb="124">
      <t>フッコウ</t>
    </rPh>
    <rPh sb="124" eb="126">
      <t>ジギョウ</t>
    </rPh>
    <rPh sb="127" eb="129">
      <t>セイビ</t>
    </rPh>
    <rPh sb="131" eb="133">
      <t>ネンスウ</t>
    </rPh>
    <rPh sb="134" eb="136">
      <t>ケイカ</t>
    </rPh>
    <rPh sb="143" eb="145">
      <t>ハッセイ</t>
    </rPh>
    <phoneticPr fontId="4"/>
  </si>
  <si>
    <t>　経営は、各指標が示すとおり使用料以外の収入に依存し、欠損金および企業債残高が非常に高い状況にあるため経営改善を図っていく必要がある。
　また、特環との経営統合や、施設の統廃合を検討するなど、更なるコスト削減を行うとともに、効率的で安定した経営の確保に努めていく。</t>
    <rPh sb="1" eb="3">
      <t>ケイエイ</t>
    </rPh>
    <rPh sb="5" eb="8">
      <t>カクシヒョウ</t>
    </rPh>
    <rPh sb="9" eb="10">
      <t>シメ</t>
    </rPh>
    <rPh sb="14" eb="17">
      <t>シヨウリョウ</t>
    </rPh>
    <rPh sb="17" eb="19">
      <t>イガイ</t>
    </rPh>
    <rPh sb="20" eb="22">
      <t>シュウニュウ</t>
    </rPh>
    <rPh sb="23" eb="25">
      <t>イゾン</t>
    </rPh>
    <rPh sb="27" eb="30">
      <t>ケッソンキン</t>
    </rPh>
    <rPh sb="33" eb="35">
      <t>キギョウ</t>
    </rPh>
    <rPh sb="35" eb="36">
      <t>サイ</t>
    </rPh>
    <rPh sb="36" eb="38">
      <t>ザンダカ</t>
    </rPh>
    <rPh sb="39" eb="41">
      <t>ヒジョウ</t>
    </rPh>
    <rPh sb="42" eb="43">
      <t>タカ</t>
    </rPh>
    <rPh sb="44" eb="46">
      <t>ジョウキョウ</t>
    </rPh>
    <rPh sb="51" eb="53">
      <t>ケイエイ</t>
    </rPh>
    <rPh sb="53" eb="55">
      <t>カイゼン</t>
    </rPh>
    <rPh sb="56" eb="57">
      <t>ハカ</t>
    </rPh>
    <rPh sb="61" eb="63">
      <t>ヒツヨウ</t>
    </rPh>
    <rPh sb="72" eb="74">
      <t>トッカン</t>
    </rPh>
    <rPh sb="76" eb="80">
      <t>ケイエイトウゴウ</t>
    </rPh>
    <rPh sb="82" eb="84">
      <t>シセツ</t>
    </rPh>
    <rPh sb="85" eb="88">
      <t>トウハイゴウ</t>
    </rPh>
    <rPh sb="89" eb="91">
      <t>ケントウ</t>
    </rPh>
    <rPh sb="96" eb="97">
      <t>サラ</t>
    </rPh>
    <rPh sb="102" eb="104">
      <t>サクゲン</t>
    </rPh>
    <rPh sb="105" eb="106">
      <t>オコナ</t>
    </rPh>
    <rPh sb="112" eb="115">
      <t>コウリツテキ</t>
    </rPh>
    <rPh sb="116" eb="118">
      <t>アンテイ</t>
    </rPh>
    <rPh sb="120" eb="122">
      <t>ケイエイ</t>
    </rPh>
    <rPh sb="123" eb="125">
      <t>カクホ</t>
    </rPh>
    <rPh sb="126" eb="127">
      <t>ツト</t>
    </rPh>
    <phoneticPr fontId="4"/>
  </si>
  <si>
    <t>　経常収支比率及び汚水処理原価、水洗化率は、平均値を超えているが、経費回収率は減少している。これは、使用料で回収すべき経費が使用料以外の繰入金等で賄われていることを示している。今後も人口減少等により使用料収入は見込めないため、コスト削減を行うことにより、現使用料体系を崩さず運営を行っていく。
　累積欠損金比率は、令和元年度以降大幅な増加をしている。これは、令和元年度より本事業の一部（約8割）を特定環境保全公共下水道事業へ編入したことが影響している。今後の経営は更に厳しくなるため、動向を注視する必要がある。
　流動比率については、現金等の流動資産が少なく、企業債償還金等が多額であるため、改善策が必要である。　企業債残高対事業規模比率においても平均値を大幅に上回っているため、管渠や施設等更新の計画を見定め、適正な企業債の借入を行うことが重要視される。
　施設利用率は、平均値を下回っているが、将来の汚水処理人口の減少等を踏まえ、過大なスペックとならないよう適切な施設管理を維持していく。</t>
    <rPh sb="1" eb="5">
      <t>ケイジョウシュウシ</t>
    </rPh>
    <rPh sb="5" eb="7">
      <t>ヒリツ</t>
    </rPh>
    <rPh sb="7" eb="8">
      <t>オヨ</t>
    </rPh>
    <rPh sb="9" eb="11">
      <t>オスイ</t>
    </rPh>
    <rPh sb="11" eb="13">
      <t>ショリ</t>
    </rPh>
    <rPh sb="13" eb="15">
      <t>ゲンカ</t>
    </rPh>
    <rPh sb="16" eb="19">
      <t>スイセンカ</t>
    </rPh>
    <rPh sb="19" eb="20">
      <t>リツ</t>
    </rPh>
    <rPh sb="22" eb="25">
      <t>ヘイキンチ</t>
    </rPh>
    <rPh sb="26" eb="27">
      <t>コ</t>
    </rPh>
    <rPh sb="33" eb="35">
      <t>ケイヒ</t>
    </rPh>
    <rPh sb="35" eb="37">
      <t>カイシュウ</t>
    </rPh>
    <rPh sb="37" eb="38">
      <t>リツ</t>
    </rPh>
    <rPh sb="116" eb="118">
      <t>サクゲン</t>
    </rPh>
    <rPh sb="119" eb="120">
      <t>オコナ</t>
    </rPh>
    <rPh sb="127" eb="128">
      <t>ゲン</t>
    </rPh>
    <rPh sb="128" eb="131">
      <t>シヨウリョウ</t>
    </rPh>
    <rPh sb="131" eb="133">
      <t>タイケイ</t>
    </rPh>
    <rPh sb="134" eb="135">
      <t>クズ</t>
    </rPh>
    <rPh sb="137" eb="139">
      <t>ウンエイ</t>
    </rPh>
    <rPh sb="140" eb="141">
      <t>オコナ</t>
    </rPh>
    <rPh sb="148" eb="155">
      <t>ルイセキケッソンキンヒリツ</t>
    </rPh>
    <rPh sb="157" eb="159">
      <t>レイワ</t>
    </rPh>
    <rPh sb="159" eb="161">
      <t>ガンネン</t>
    </rPh>
    <rPh sb="161" eb="162">
      <t>ド</t>
    </rPh>
    <rPh sb="162" eb="164">
      <t>イコウ</t>
    </rPh>
    <rPh sb="164" eb="166">
      <t>オオハバ</t>
    </rPh>
    <rPh sb="167" eb="169">
      <t>ゾウカ</t>
    </rPh>
    <rPh sb="179" eb="184">
      <t>レイワガンネンド</t>
    </rPh>
    <rPh sb="186" eb="187">
      <t>ホン</t>
    </rPh>
    <rPh sb="187" eb="189">
      <t>ジギョウ</t>
    </rPh>
    <rPh sb="190" eb="192">
      <t>イチブ</t>
    </rPh>
    <rPh sb="193" eb="194">
      <t>ヤク</t>
    </rPh>
    <rPh sb="195" eb="196">
      <t>ワリ</t>
    </rPh>
    <rPh sb="198" eb="211">
      <t>トクテイカンキョウホゼンコウキョウゲスイドウジギョウ</t>
    </rPh>
    <rPh sb="212" eb="214">
      <t>ヘンニュウ</t>
    </rPh>
    <rPh sb="219" eb="221">
      <t>エイキョウ</t>
    </rPh>
    <rPh sb="226" eb="228">
      <t>コンゴ</t>
    </rPh>
    <rPh sb="229" eb="231">
      <t>ケイエイ</t>
    </rPh>
    <rPh sb="232" eb="233">
      <t>サラ</t>
    </rPh>
    <rPh sb="234" eb="235">
      <t>キビ</t>
    </rPh>
    <rPh sb="242" eb="244">
      <t>ドウコウ</t>
    </rPh>
    <rPh sb="245" eb="247">
      <t>チュウシ</t>
    </rPh>
    <rPh sb="249" eb="251">
      <t>ヒツヨウ</t>
    </rPh>
    <rPh sb="267" eb="269">
      <t>ゲンキン</t>
    </rPh>
    <rPh sb="271" eb="273">
      <t>リュウドウ</t>
    </rPh>
    <rPh sb="273" eb="275">
      <t>シサン</t>
    </rPh>
    <rPh sb="276" eb="277">
      <t>スク</t>
    </rPh>
    <rPh sb="280" eb="282">
      <t>キギョウ</t>
    </rPh>
    <rPh sb="282" eb="283">
      <t>サイ</t>
    </rPh>
    <rPh sb="283" eb="285">
      <t>ショウカン</t>
    </rPh>
    <rPh sb="285" eb="286">
      <t>キン</t>
    </rPh>
    <rPh sb="286" eb="287">
      <t>トウ</t>
    </rPh>
    <rPh sb="288" eb="290">
      <t>タガク</t>
    </rPh>
    <rPh sb="307" eb="309">
      <t>キギョウ</t>
    </rPh>
    <rPh sb="309" eb="310">
      <t>サイ</t>
    </rPh>
    <rPh sb="310" eb="312">
      <t>ザンダカ</t>
    </rPh>
    <rPh sb="312" eb="313">
      <t>タイ</t>
    </rPh>
    <rPh sb="313" eb="315">
      <t>ジギョウ</t>
    </rPh>
    <rPh sb="315" eb="317">
      <t>キボ</t>
    </rPh>
    <rPh sb="317" eb="319">
      <t>ヒリツ</t>
    </rPh>
    <rPh sb="324" eb="327">
      <t>ヘイキンチ</t>
    </rPh>
    <rPh sb="328" eb="330">
      <t>オオハバ</t>
    </rPh>
    <rPh sb="331" eb="333">
      <t>ウワマワ</t>
    </rPh>
    <rPh sb="340" eb="341">
      <t>カン</t>
    </rPh>
    <rPh sb="341" eb="342">
      <t>キョ</t>
    </rPh>
    <rPh sb="343" eb="345">
      <t>シセツ</t>
    </rPh>
    <rPh sb="345" eb="346">
      <t>トウ</t>
    </rPh>
    <rPh sb="346" eb="348">
      <t>コウシン</t>
    </rPh>
    <rPh sb="349" eb="351">
      <t>ケイカク</t>
    </rPh>
    <rPh sb="352" eb="354">
      <t>ミサダ</t>
    </rPh>
    <rPh sb="356" eb="358">
      <t>テキセイ</t>
    </rPh>
    <rPh sb="359" eb="361">
      <t>キギョウ</t>
    </rPh>
    <rPh sb="361" eb="362">
      <t>サイ</t>
    </rPh>
    <rPh sb="363" eb="365">
      <t>カリイレ</t>
    </rPh>
    <rPh sb="366" eb="367">
      <t>オコナ</t>
    </rPh>
    <rPh sb="371" eb="374">
      <t>ジュウヨウシ</t>
    </rPh>
    <rPh sb="380" eb="385">
      <t>シセツリヨウリツ</t>
    </rPh>
    <rPh sb="387" eb="390">
      <t>ヘイキンチ</t>
    </rPh>
    <rPh sb="391" eb="393">
      <t>シタマワ</t>
    </rPh>
    <rPh sb="399" eb="401">
      <t>ショウライ</t>
    </rPh>
    <rPh sb="402" eb="404">
      <t>オスイ</t>
    </rPh>
    <rPh sb="404" eb="406">
      <t>ショリ</t>
    </rPh>
    <rPh sb="406" eb="408">
      <t>ジンコウ</t>
    </rPh>
    <rPh sb="409" eb="411">
      <t>ゲンショウ</t>
    </rPh>
    <rPh sb="411" eb="412">
      <t>トウ</t>
    </rPh>
    <rPh sb="413" eb="414">
      <t>フ</t>
    </rPh>
    <rPh sb="417" eb="419">
      <t>カダイ</t>
    </rPh>
    <rPh sb="431" eb="433">
      <t>テキセツ</t>
    </rPh>
    <rPh sb="434" eb="436">
      <t>シセツ</t>
    </rPh>
    <rPh sb="436" eb="438">
      <t>カンリ</t>
    </rPh>
    <rPh sb="439" eb="441">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</si>
</sst>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7E-4D40-B491-3ABDB69E849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0.44</c:v>
                </c:pt>
                <c:pt idx="1">
                  <c:v>0.04</c:v>
                </c:pt>
                <c:pt idx="2">
                  <c:v>0.02</c:v>
                </c:pt>
                <c:pt idx="3">
                  <c:v>0.02</c:v>
                </c:pt>
                <c:pt idx="4">
                  <c:v>0.01</c:v>
                </c:pt>
              </c:numCache>
            </c:numRef>
          </c:val>
          <c:smooth val="0"/>
          <c:extLst>
            <c:ext xmlns:c16="http://schemas.microsoft.com/office/drawing/2014/chart" uri="{C3380CC4-5D6E-409C-BE32-E72D297353CC}">
              <c16:uniqueId val="{00000001-157E-4D40-B491-3ABDB69E849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51.98</c:v>
                </c:pt>
                <c:pt idx="1">
                  <c:v>62.5</c:v>
                </c:pt>
                <c:pt idx="2">
                  <c:v>58.33</c:v>
                </c:pt>
                <c:pt idx="3">
                  <c:v>57.5</c:v>
                </c:pt>
                <c:pt idx="4">
                  <c:v>45</c:v>
                </c:pt>
              </c:numCache>
            </c:numRef>
          </c:val>
          <c:extLst>
            <c:ext xmlns:c16="http://schemas.microsoft.com/office/drawing/2014/chart" uri="{C3380CC4-5D6E-409C-BE32-E72D297353CC}">
              <c16:uniqueId val="{00000000-7541-469B-91CF-B1C9D110CF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56.01</c:v>
                </c:pt>
                <c:pt idx="1">
                  <c:v>56.72</c:v>
                </c:pt>
                <c:pt idx="2">
                  <c:v>54.06</c:v>
                </c:pt>
                <c:pt idx="3">
                  <c:v>55.26</c:v>
                </c:pt>
                <c:pt idx="4">
                  <c:v>54.54</c:v>
                </c:pt>
              </c:numCache>
            </c:numRef>
          </c:val>
          <c:smooth val="0"/>
          <c:extLst>
            <c:ext xmlns:c16="http://schemas.microsoft.com/office/drawing/2014/chart" uri="{C3380CC4-5D6E-409C-BE32-E72D297353CC}">
              <c16:uniqueId val="{00000001-7541-469B-91CF-B1C9D110CF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99.93</c:v>
                </c:pt>
                <c:pt idx="1">
                  <c:v>100</c:v>
                </c:pt>
                <c:pt idx="2">
                  <c:v>100</c:v>
                </c:pt>
                <c:pt idx="3">
                  <c:v>100</c:v>
                </c:pt>
                <c:pt idx="4">
                  <c:v>100</c:v>
                </c:pt>
              </c:numCache>
            </c:numRef>
          </c:val>
          <c:extLst>
            <c:ext xmlns:c16="http://schemas.microsoft.com/office/drawing/2014/chart" uri="{C3380CC4-5D6E-409C-BE32-E72D297353CC}">
              <c16:uniqueId val="{00000000-9E72-4638-BE18-52E7D38A62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89.77</c:v>
                </c:pt>
                <c:pt idx="1">
                  <c:v>90.04</c:v>
                </c:pt>
                <c:pt idx="2">
                  <c:v>90.11</c:v>
                </c:pt>
                <c:pt idx="3">
                  <c:v>90.52</c:v>
                </c:pt>
                <c:pt idx="4">
                  <c:v>90.3</c:v>
                </c:pt>
              </c:numCache>
            </c:numRef>
          </c:val>
          <c:smooth val="0"/>
          <c:extLst>
            <c:ext xmlns:c16="http://schemas.microsoft.com/office/drawing/2014/chart" uri="{C3380CC4-5D6E-409C-BE32-E72D297353CC}">
              <c16:uniqueId val="{00000001-9E72-4638-BE18-52E7D38A62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146.59</c:v>
                </c:pt>
                <c:pt idx="1">
                  <c:v>146.86000000000001</c:v>
                </c:pt>
                <c:pt idx="2">
                  <c:v>154.83000000000001</c:v>
                </c:pt>
                <c:pt idx="3">
                  <c:v>145.19999999999999</c:v>
                </c:pt>
                <c:pt idx="4">
                  <c:v>144.57</c:v>
                </c:pt>
              </c:numCache>
            </c:numRef>
          </c:val>
          <c:extLst>
            <c:ext xmlns:c16="http://schemas.microsoft.com/office/drawing/2014/chart" uri="{C3380CC4-5D6E-409C-BE32-E72D297353CC}">
              <c16:uniqueId val="{00000000-B87C-481F-887E-81090B48A1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100.99</c:v>
                </c:pt>
                <c:pt idx="1">
                  <c:v>101.27</c:v>
                </c:pt>
                <c:pt idx="2">
                  <c:v>101.91</c:v>
                </c:pt>
                <c:pt idx="3">
                  <c:v>103.09</c:v>
                </c:pt>
                <c:pt idx="4">
                  <c:v>102.11</c:v>
                </c:pt>
              </c:numCache>
            </c:numRef>
          </c:val>
          <c:smooth val="0"/>
          <c:extLst>
            <c:ext xmlns:c16="http://schemas.microsoft.com/office/drawing/2014/chart" uri="{C3380CC4-5D6E-409C-BE32-E72D297353CC}">
              <c16:uniqueId val="{00000001-B87C-481F-887E-81090B48A1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16.32</c:v>
                </c:pt>
                <c:pt idx="1">
                  <c:v>18.87</c:v>
                </c:pt>
                <c:pt idx="2">
                  <c:v>23.57</c:v>
                </c:pt>
                <c:pt idx="3">
                  <c:v>26.22</c:v>
                </c:pt>
                <c:pt idx="4">
                  <c:v>28.87</c:v>
                </c:pt>
              </c:numCache>
            </c:numRef>
          </c:val>
          <c:extLst>
            <c:ext xmlns:c16="http://schemas.microsoft.com/office/drawing/2014/chart" uri="{C3380CC4-5D6E-409C-BE32-E72D297353CC}">
              <c16:uniqueId val="{00000000-F9BA-4D3F-81C7-AF492A9D0E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22.69</c:v>
                </c:pt>
                <c:pt idx="1">
                  <c:v>24.32</c:v>
                </c:pt>
                <c:pt idx="2">
                  <c:v>28.19</c:v>
                </c:pt>
                <c:pt idx="3">
                  <c:v>24.8</c:v>
                </c:pt>
                <c:pt idx="4">
                  <c:v>28.12</c:v>
                </c:pt>
              </c:numCache>
            </c:numRef>
          </c:val>
          <c:smooth val="0"/>
          <c:extLst>
            <c:ext xmlns:c16="http://schemas.microsoft.com/office/drawing/2014/chart" uri="{C3380CC4-5D6E-409C-BE32-E72D297353CC}">
              <c16:uniqueId val="{00000001-F9BA-4D3F-81C7-AF492A9D0E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DB-4500-96B8-F32DEB286D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FDB-4500-96B8-F32DEB286D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2885.31</c:v>
                </c:pt>
                <c:pt idx="1">
                  <c:v>2682.51</c:v>
                </c:pt>
                <c:pt idx="2">
                  <c:v>7139.43</c:v>
                </c:pt>
                <c:pt idx="3">
                  <c:v>9877.9500000000007</c:v>
                </c:pt>
                <c:pt idx="4">
                  <c:v>9829.25</c:v>
                </c:pt>
              </c:numCache>
            </c:numRef>
          </c:val>
          <c:extLst>
            <c:ext xmlns:c16="http://schemas.microsoft.com/office/drawing/2014/chart" uri="{C3380CC4-5D6E-409C-BE32-E72D297353CC}">
              <c16:uniqueId val="{00000000-1EA8-4E27-9E96-8644E1349C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149.02000000000001</c:v>
                </c:pt>
                <c:pt idx="1">
                  <c:v>137.09</c:v>
                </c:pt>
                <c:pt idx="2">
                  <c:v>127.98</c:v>
                </c:pt>
                <c:pt idx="3">
                  <c:v>101.24</c:v>
                </c:pt>
                <c:pt idx="4">
                  <c:v>124.9</c:v>
                </c:pt>
              </c:numCache>
            </c:numRef>
          </c:val>
          <c:smooth val="0"/>
          <c:extLst>
            <c:ext xmlns:c16="http://schemas.microsoft.com/office/drawing/2014/chart" uri="{C3380CC4-5D6E-409C-BE32-E72D297353CC}">
              <c16:uniqueId val="{00000001-1EA8-4E27-9E96-8644E1349C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29.59</c:v>
                </c:pt>
                <c:pt idx="1">
                  <c:v>28.84</c:v>
                </c:pt>
                <c:pt idx="2">
                  <c:v>26.33</c:v>
                </c:pt>
                <c:pt idx="3">
                  <c:v>17.260000000000002</c:v>
                </c:pt>
                <c:pt idx="4">
                  <c:v>5.36</c:v>
                </c:pt>
              </c:numCache>
            </c:numRef>
          </c:val>
          <c:extLst>
            <c:ext xmlns:c16="http://schemas.microsoft.com/office/drawing/2014/chart" uri="{C3380CC4-5D6E-409C-BE32-E72D297353CC}">
              <c16:uniqueId val="{00000000-E33C-474C-B4A1-DB09724798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38.119999999999997</c:v>
                </c:pt>
                <c:pt idx="1">
                  <c:v>43.5</c:v>
                </c:pt>
                <c:pt idx="2">
                  <c:v>44.14</c:v>
                </c:pt>
                <c:pt idx="3">
                  <c:v>37.24</c:v>
                </c:pt>
                <c:pt idx="4">
                  <c:v>33.58</c:v>
                </c:pt>
              </c:numCache>
            </c:numRef>
          </c:val>
          <c:smooth val="0"/>
          <c:extLst>
            <c:ext xmlns:c16="http://schemas.microsoft.com/office/drawing/2014/chart" uri="{C3380CC4-5D6E-409C-BE32-E72D297353CC}">
              <c16:uniqueId val="{00000001-E33C-474C-B4A1-DB09724798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1731.33</c:v>
                </c:pt>
                <c:pt idx="1">
                  <c:v>1588.48</c:v>
                </c:pt>
                <c:pt idx="2">
                  <c:v>4376.28</c:v>
                </c:pt>
                <c:pt idx="3">
                  <c:v>6018.37</c:v>
                </c:pt>
                <c:pt idx="4">
                  <c:v>5896.03</c:v>
                </c:pt>
              </c:numCache>
            </c:numRef>
          </c:val>
          <c:extLst>
            <c:ext xmlns:c16="http://schemas.microsoft.com/office/drawing/2014/chart" uri="{C3380CC4-5D6E-409C-BE32-E72D297353CC}">
              <c16:uniqueId val="{00000000-C006-4A22-9167-085C86D0E36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684.74</c:v>
                </c:pt>
                <c:pt idx="1">
                  <c:v>654.91999999999996</c:v>
                </c:pt>
                <c:pt idx="2">
                  <c:v>654.71</c:v>
                </c:pt>
                <c:pt idx="3">
                  <c:v>783.8</c:v>
                </c:pt>
                <c:pt idx="4">
                  <c:v>778.81</c:v>
                </c:pt>
              </c:numCache>
            </c:numRef>
          </c:val>
          <c:smooth val="0"/>
          <c:extLst>
            <c:ext xmlns:c16="http://schemas.microsoft.com/office/drawing/2014/chart" uri="{C3380CC4-5D6E-409C-BE32-E72D297353CC}">
              <c16:uniqueId val="{00000001-C006-4A22-9167-085C86D0E36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155.81</c:v>
                </c:pt>
                <c:pt idx="1">
                  <c:v>99.79</c:v>
                </c:pt>
                <c:pt idx="2">
                  <c:v>84.44</c:v>
                </c:pt>
                <c:pt idx="3">
                  <c:v>41.22</c:v>
                </c:pt>
                <c:pt idx="4">
                  <c:v>38.15</c:v>
                </c:pt>
              </c:numCache>
            </c:numRef>
          </c:val>
          <c:extLst>
            <c:ext xmlns:c16="http://schemas.microsoft.com/office/drawing/2014/chart" uri="{C3380CC4-5D6E-409C-BE32-E72D297353CC}">
              <c16:uniqueId val="{00000000-C08E-4AB3-B3FD-04D8793277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65.33</c:v>
                </c:pt>
                <c:pt idx="1">
                  <c:v>65.39</c:v>
                </c:pt>
                <c:pt idx="2">
                  <c:v>65.37</c:v>
                </c:pt>
                <c:pt idx="3">
                  <c:v>68.11</c:v>
                </c:pt>
                <c:pt idx="4">
                  <c:v>67.23</c:v>
                </c:pt>
              </c:numCache>
            </c:numRef>
          </c:val>
          <c:smooth val="0"/>
          <c:extLst>
            <c:ext xmlns:c16="http://schemas.microsoft.com/office/drawing/2014/chart" uri="{C3380CC4-5D6E-409C-BE32-E72D297353CC}">
              <c16:uniqueId val="{00000001-C08E-4AB3-B3FD-04D8793277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118.08</c:v>
                </c:pt>
                <c:pt idx="1">
                  <c:v>184.07</c:v>
                </c:pt>
                <c:pt idx="2">
                  <c:v>223.91</c:v>
                </c:pt>
                <c:pt idx="3">
                  <c:v>459.47</c:v>
                </c:pt>
                <c:pt idx="4">
                  <c:v>472.83</c:v>
                </c:pt>
              </c:numCache>
            </c:numRef>
          </c:val>
          <c:extLst>
            <c:ext xmlns:c16="http://schemas.microsoft.com/office/drawing/2014/chart" uri="{C3380CC4-5D6E-409C-BE32-E72D297353CC}">
              <c16:uniqueId val="{00000000-26E8-4089-A15F-F7004D3D15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227.43</c:v>
                </c:pt>
                <c:pt idx="1">
                  <c:v>230.88</c:v>
                </c:pt>
                <c:pt idx="2">
                  <c:v>228.99</c:v>
                </c:pt>
                <c:pt idx="3">
                  <c:v>222.41</c:v>
                </c:pt>
                <c:pt idx="4">
                  <c:v>228.21</c:v>
                </c:pt>
              </c:numCache>
            </c:numRef>
          </c:val>
          <c:smooth val="0"/>
          <c:extLst>
            <c:ext xmlns:c16="http://schemas.microsoft.com/office/drawing/2014/chart" uri="{C3380CC4-5D6E-409C-BE32-E72D297353CC}">
              <c16:uniqueId val="{00000001-26E8-4089-A15F-F7004D3D15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山元町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11945</v>
      </c>
      <c r="AM8" s="45"/>
      <c r="AN8" s="45"/>
      <c r="AO8" s="45"/>
      <c r="AP8" s="45"/>
      <c r="AQ8" s="45"/>
      <c r="AR8" s="45"/>
      <c r="AS8" s="45"/>
      <c r="AT8" s="46">
        <f>データ!T6</f>
        <v>64.58</v>
      </c>
      <c r="AU8" s="46"/>
      <c r="AV8" s="46"/>
      <c r="AW8" s="46"/>
      <c r="AX8" s="46"/>
      <c r="AY8" s="46"/>
      <c r="AZ8" s="46"/>
      <c r="BA8" s="46"/>
      <c r="BB8" s="46">
        <f>データ!U6</f>
        <v>184.96</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35.21</v>
      </c>
      <c r="J10" s="46"/>
      <c r="K10" s="46"/>
      <c r="L10" s="46"/>
      <c r="M10" s="46"/>
      <c r="N10" s="46"/>
      <c r="O10" s="46"/>
      <c r="P10" s="46">
        <f>データ!P6</f>
        <v>2.54</v>
      </c>
      <c r="Q10" s="46"/>
      <c r="R10" s="46"/>
      <c r="S10" s="46"/>
      <c r="T10" s="46"/>
      <c r="U10" s="46"/>
      <c r="V10" s="46"/>
      <c r="W10" s="46">
        <f>データ!Q6</f>
        <v>76.650000000000006</v>
      </c>
      <c r="X10" s="46"/>
      <c r="Y10" s="46"/>
      <c r="Z10" s="46"/>
      <c r="AA10" s="46"/>
      <c r="AB10" s="46"/>
      <c r="AC10" s="46"/>
      <c r="AD10" s="45">
        <f>データ!R6</f>
        <v>3652</v>
      </c>
      <c r="AE10" s="45"/>
      <c r="AF10" s="45"/>
      <c r="AG10" s="45"/>
      <c r="AH10" s="45"/>
      <c r="AI10" s="45"/>
      <c r="AJ10" s="45"/>
      <c r="AK10" s="2"/>
      <c r="AL10" s="45">
        <f>データ!V6</f>
        <v>303</v>
      </c>
      <c r="AM10" s="45"/>
      <c r="AN10" s="45"/>
      <c r="AO10" s="45"/>
      <c r="AP10" s="45"/>
      <c r="AQ10" s="45"/>
      <c r="AR10" s="45"/>
      <c r="AS10" s="45"/>
      <c r="AT10" s="46">
        <f>データ!W6</f>
        <v>0.85</v>
      </c>
      <c r="AU10" s="46"/>
      <c r="AV10" s="46"/>
      <c r="AW10" s="46"/>
      <c r="AX10" s="46"/>
      <c r="AY10" s="46"/>
      <c r="AZ10" s="46"/>
      <c r="BA10" s="46"/>
      <c r="BB10" s="46">
        <f>データ!X6</f>
        <v>356.47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Q+OfqIps3M8ccZ9yz5cpUUSRS5O+Un/lPKQs4vwLUyDMFBX69Dv52dXZJQAkR1xk/Nnpp69sfzi1jppgTI4Avw==" saltValue="47UM6/eix/9uRPaUONFD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43621</v>
      </c>
      <c r="D6" s="19">
        <f t="shared" si="3"/>
        <v>46</v>
      </c>
      <c r="E6" s="19">
        <f t="shared" si="3"/>
        <v>17</v>
      </c>
      <c r="F6" s="19">
        <f t="shared" si="3"/>
        <v>5</v>
      </c>
      <c r="G6" s="19">
        <f t="shared" si="3"/>
        <v>0</v>
      </c>
      <c r="H6" s="19" t="str">
        <f t="shared" si="3"/>
        <v>宮城県　山元町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35.21</v>
      </c>
      <c r="P6" s="20">
        <f t="shared" si="3"/>
        <v>2.54</v>
      </c>
      <c r="Q6" s="20">
        <f t="shared" si="3"/>
        <v>76.650000000000006</v>
      </c>
      <c r="R6" s="20">
        <f t="shared" si="3"/>
        <v>3652</v>
      </c>
      <c r="S6" s="20">
        <f t="shared" si="3"/>
        <v>11945</v>
      </c>
      <c r="T6" s="20">
        <f t="shared" si="3"/>
        <v>64.58</v>
      </c>
      <c r="U6" s="20">
        <f t="shared" si="3"/>
        <v>184.96</v>
      </c>
      <c r="V6" s="20">
        <f t="shared" si="3"/>
        <v>303</v>
      </c>
      <c r="W6" s="20">
        <f t="shared" si="3"/>
        <v>0.85</v>
      </c>
      <c r="X6" s="20">
        <f t="shared" si="3"/>
        <v>356.47</v>
      </c>
      <c r="Y6" s="21">
        <f>IF(Y7="",NA(),Y7)</f>
        <v>146.59</v>
      </c>
      <c r="Z6" s="21">
        <f t="shared" ref="Z6:AH6" si="4">IF(Z7="",NA(),Z7)</f>
        <v>146.86000000000001</v>
      </c>
      <c r="AA6" s="21">
        <f t="shared" si="4"/>
        <v>154.83000000000001</v>
      </c>
      <c r="AB6" s="21">
        <f t="shared" si="4"/>
        <v>145.19999999999999</v>
      </c>
      <c r="AC6" s="21">
        <f t="shared" si="4"/>
        <v>144.57</v>
      </c>
      <c r="AD6" s="21">
        <f t="shared" si="4"/>
        <v>100.99</v>
      </c>
      <c r="AE6" s="21">
        <f t="shared" si="4"/>
        <v>101.27</v>
      </c>
      <c r="AF6" s="21">
        <f t="shared" si="4"/>
        <v>101.91</v>
      </c>
      <c r="AG6" s="21">
        <f t="shared" si="4"/>
        <v>103.09</v>
      </c>
      <c r="AH6" s="21">
        <f t="shared" si="4"/>
        <v>102.11</v>
      </c>
      <c r="AI6" s="20" t="str">
        <f>IF(AI7="","",IF(AI7="-","【-】","【"&amp;SUBSTITUTE(TEXT(AI7,"#,##0.00"),"-","△")&amp;"】"))</f>
        <v>【104.16】</v>
      </c>
      <c r="AJ6" s="21">
        <f>IF(AJ7="",NA(),AJ7)</f>
        <v>2885.31</v>
      </c>
      <c r="AK6" s="21">
        <f t="shared" ref="AK6:AS6" si="5">IF(AK7="",NA(),AK7)</f>
        <v>2682.51</v>
      </c>
      <c r="AL6" s="21">
        <f t="shared" si="5"/>
        <v>7139.43</v>
      </c>
      <c r="AM6" s="21">
        <f t="shared" si="5"/>
        <v>9877.9500000000007</v>
      </c>
      <c r="AN6" s="21">
        <f t="shared" si="5"/>
        <v>9829.25</v>
      </c>
      <c r="AO6" s="21">
        <f t="shared" si="5"/>
        <v>149.02000000000001</v>
      </c>
      <c r="AP6" s="21">
        <f t="shared" si="5"/>
        <v>137.09</v>
      </c>
      <c r="AQ6" s="21">
        <f t="shared" si="5"/>
        <v>127.98</v>
      </c>
      <c r="AR6" s="21">
        <f t="shared" si="5"/>
        <v>101.24</v>
      </c>
      <c r="AS6" s="21">
        <f t="shared" si="5"/>
        <v>124.9</v>
      </c>
      <c r="AT6" s="20" t="str">
        <f>IF(AT7="","",IF(AT7="-","【-】","【"&amp;SUBSTITUTE(TEXT(AT7,"#,##0.00"),"-","△")&amp;"】"))</f>
        <v>【128.23】</v>
      </c>
      <c r="AU6" s="21">
        <f>IF(AU7="",NA(),AU7)</f>
        <v>29.59</v>
      </c>
      <c r="AV6" s="21">
        <f t="shared" ref="AV6:BD6" si="6">IF(AV7="",NA(),AV7)</f>
        <v>28.84</v>
      </c>
      <c r="AW6" s="21">
        <f t="shared" si="6"/>
        <v>26.33</v>
      </c>
      <c r="AX6" s="21">
        <f t="shared" si="6"/>
        <v>17.260000000000002</v>
      </c>
      <c r="AY6" s="21">
        <f t="shared" si="6"/>
        <v>5.36</v>
      </c>
      <c r="AZ6" s="21">
        <f t="shared" si="6"/>
        <v>38.119999999999997</v>
      </c>
      <c r="BA6" s="21">
        <f t="shared" si="6"/>
        <v>43.5</v>
      </c>
      <c r="BB6" s="21">
        <f t="shared" si="6"/>
        <v>44.14</v>
      </c>
      <c r="BC6" s="21">
        <f t="shared" si="6"/>
        <v>37.24</v>
      </c>
      <c r="BD6" s="21">
        <f t="shared" si="6"/>
        <v>33.58</v>
      </c>
      <c r="BE6" s="20" t="str">
        <f>IF(BE7="","",IF(BE7="-","【-】","【"&amp;SUBSTITUTE(TEXT(BE7,"#,##0.00"),"-","△")&amp;"】"))</f>
        <v>【34.77】</v>
      </c>
      <c r="BF6" s="21">
        <f>IF(BF7="",NA(),BF7)</f>
        <v>1731.33</v>
      </c>
      <c r="BG6" s="21">
        <f t="shared" ref="BG6:BO6" si="7">IF(BG7="",NA(),BG7)</f>
        <v>1588.48</v>
      </c>
      <c r="BH6" s="21">
        <f t="shared" si="7"/>
        <v>4376.28</v>
      </c>
      <c r="BI6" s="21">
        <f t="shared" si="7"/>
        <v>6018.37</v>
      </c>
      <c r="BJ6" s="21">
        <f t="shared" si="7"/>
        <v>5896.03</v>
      </c>
      <c r="BK6" s="21">
        <f t="shared" si="7"/>
        <v>684.74</v>
      </c>
      <c r="BL6" s="21">
        <f t="shared" si="7"/>
        <v>654.91999999999996</v>
      </c>
      <c r="BM6" s="21">
        <f t="shared" si="7"/>
        <v>654.71</v>
      </c>
      <c r="BN6" s="21">
        <f t="shared" si="7"/>
        <v>783.8</v>
      </c>
      <c r="BO6" s="21">
        <f t="shared" si="7"/>
        <v>778.81</v>
      </c>
      <c r="BP6" s="20" t="str">
        <f>IF(BP7="","",IF(BP7="-","【-】","【"&amp;SUBSTITUTE(TEXT(BP7,"#,##0.00"),"-","△")&amp;"】"))</f>
        <v>【786.37】</v>
      </c>
      <c r="BQ6" s="21">
        <f>IF(BQ7="",NA(),BQ7)</f>
        <v>155.81</v>
      </c>
      <c r="BR6" s="21">
        <f t="shared" ref="BR6:BZ6" si="8">IF(BR7="",NA(),BR7)</f>
        <v>99.79</v>
      </c>
      <c r="BS6" s="21">
        <f t="shared" si="8"/>
        <v>84.44</v>
      </c>
      <c r="BT6" s="21">
        <f t="shared" si="8"/>
        <v>41.22</v>
      </c>
      <c r="BU6" s="21">
        <f t="shared" si="8"/>
        <v>38.15</v>
      </c>
      <c r="BV6" s="21">
        <f t="shared" si="8"/>
        <v>65.33</v>
      </c>
      <c r="BW6" s="21">
        <f t="shared" si="8"/>
        <v>65.39</v>
      </c>
      <c r="BX6" s="21">
        <f t="shared" si="8"/>
        <v>65.37</v>
      </c>
      <c r="BY6" s="21">
        <f t="shared" si="8"/>
        <v>68.11</v>
      </c>
      <c r="BZ6" s="21">
        <f t="shared" si="8"/>
        <v>67.23</v>
      </c>
      <c r="CA6" s="20" t="str">
        <f>IF(CA7="","",IF(CA7="-","【-】","【"&amp;SUBSTITUTE(TEXT(CA7,"#,##0.00"),"-","△")&amp;"】"))</f>
        <v>【60.65】</v>
      </c>
      <c r="CB6" s="21">
        <f>IF(CB7="",NA(),CB7)</f>
        <v>118.08</v>
      </c>
      <c r="CC6" s="21">
        <f t="shared" ref="CC6:CK6" si="9">IF(CC7="",NA(),CC7)</f>
        <v>184.07</v>
      </c>
      <c r="CD6" s="21">
        <f t="shared" si="9"/>
        <v>223.91</v>
      </c>
      <c r="CE6" s="21">
        <f t="shared" si="9"/>
        <v>459.47</v>
      </c>
      <c r="CF6" s="21">
        <f t="shared" si="9"/>
        <v>472.83</v>
      </c>
      <c r="CG6" s="21">
        <f t="shared" si="9"/>
        <v>227.43</v>
      </c>
      <c r="CH6" s="21">
        <f t="shared" si="9"/>
        <v>230.88</v>
      </c>
      <c r="CI6" s="21">
        <f t="shared" si="9"/>
        <v>228.99</v>
      </c>
      <c r="CJ6" s="21">
        <f t="shared" si="9"/>
        <v>222.41</v>
      </c>
      <c r="CK6" s="21">
        <f t="shared" si="9"/>
        <v>228.21</v>
      </c>
      <c r="CL6" s="20" t="str">
        <f>IF(CL7="","",IF(CL7="-","【-】","【"&amp;SUBSTITUTE(TEXT(CL7,"#,##0.00"),"-","△")&amp;"】"))</f>
        <v>【256.97】</v>
      </c>
      <c r="CM6" s="21">
        <f>IF(CM7="",NA(),CM7)</f>
        <v>51.98</v>
      </c>
      <c r="CN6" s="21">
        <f t="shared" ref="CN6:CV6" si="10">IF(CN7="",NA(),CN7)</f>
        <v>62.5</v>
      </c>
      <c r="CO6" s="21">
        <f t="shared" si="10"/>
        <v>58.33</v>
      </c>
      <c r="CP6" s="21">
        <f t="shared" si="10"/>
        <v>57.5</v>
      </c>
      <c r="CQ6" s="21">
        <f t="shared" si="10"/>
        <v>45</v>
      </c>
      <c r="CR6" s="21">
        <f t="shared" si="10"/>
        <v>56.01</v>
      </c>
      <c r="CS6" s="21">
        <f t="shared" si="10"/>
        <v>56.72</v>
      </c>
      <c r="CT6" s="21">
        <f t="shared" si="10"/>
        <v>54.06</v>
      </c>
      <c r="CU6" s="21">
        <f t="shared" si="10"/>
        <v>55.26</v>
      </c>
      <c r="CV6" s="21">
        <f t="shared" si="10"/>
        <v>54.54</v>
      </c>
      <c r="CW6" s="20" t="str">
        <f>IF(CW7="","",IF(CW7="-","【-】","【"&amp;SUBSTITUTE(TEXT(CW7,"#,##0.00"),"-","△")&amp;"】"))</f>
        <v>【61.14】</v>
      </c>
      <c r="CX6" s="21">
        <f>IF(CX7="",NA(),CX7)</f>
        <v>99.93</v>
      </c>
      <c r="CY6" s="21">
        <f t="shared" ref="CY6:DG6" si="11">IF(CY7="",NA(),CY7)</f>
        <v>100</v>
      </c>
      <c r="CZ6" s="21">
        <f t="shared" si="11"/>
        <v>100</v>
      </c>
      <c r="DA6" s="21">
        <f t="shared" si="11"/>
        <v>100</v>
      </c>
      <c r="DB6" s="21">
        <f t="shared" si="11"/>
        <v>100</v>
      </c>
      <c r="DC6" s="21">
        <f t="shared" si="11"/>
        <v>89.77</v>
      </c>
      <c r="DD6" s="21">
        <f t="shared" si="11"/>
        <v>90.04</v>
      </c>
      <c r="DE6" s="21">
        <f t="shared" si="11"/>
        <v>90.11</v>
      </c>
      <c r="DF6" s="21">
        <f t="shared" si="11"/>
        <v>90.52</v>
      </c>
      <c r="DG6" s="21">
        <f t="shared" si="11"/>
        <v>90.3</v>
      </c>
      <c r="DH6" s="20" t="str">
        <f>IF(DH7="","",IF(DH7="-","【-】","【"&amp;SUBSTITUTE(TEXT(DH7,"#,##0.00"),"-","△")&amp;"】"))</f>
        <v>【86.91】</v>
      </c>
      <c r="DI6" s="21">
        <f>IF(DI7="",NA(),DI7)</f>
        <v>16.32</v>
      </c>
      <c r="DJ6" s="21">
        <f t="shared" ref="DJ6:DR6" si="12">IF(DJ7="",NA(),DJ7)</f>
        <v>18.87</v>
      </c>
      <c r="DK6" s="21">
        <f t="shared" si="12"/>
        <v>23.57</v>
      </c>
      <c r="DL6" s="21">
        <f t="shared" si="12"/>
        <v>26.22</v>
      </c>
      <c r="DM6" s="21">
        <f t="shared" si="12"/>
        <v>28.87</v>
      </c>
      <c r="DN6" s="21">
        <f t="shared" si="12"/>
        <v>22.69</v>
      </c>
      <c r="DO6" s="21">
        <f t="shared" si="12"/>
        <v>24.32</v>
      </c>
      <c r="DP6" s="21">
        <f t="shared" si="12"/>
        <v>28.19</v>
      </c>
      <c r="DQ6" s="21">
        <f t="shared" si="12"/>
        <v>24.8</v>
      </c>
      <c r="DR6" s="21">
        <f t="shared" si="12"/>
        <v>28.12</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0.44</v>
      </c>
      <c r="EK6" s="21">
        <f t="shared" si="14"/>
        <v>0.04</v>
      </c>
      <c r="EL6" s="21">
        <f t="shared" si="14"/>
        <v>0.02</v>
      </c>
      <c r="EM6" s="21">
        <f t="shared" si="14"/>
        <v>0.02</v>
      </c>
      <c r="EN6" s="21">
        <f t="shared" si="14"/>
        <v>0.01</v>
      </c>
      <c r="EO6" s="20" t="str">
        <f>IF(EO7="","",IF(EO7="-","【-】","【"&amp;SUBSTITUTE(TEXT(EO7,"#,##0.00"),"-","△")&amp;"】"))</f>
        <v>【0.03】</v>
      </c>
    </row>
    <row r="7" spans="1:148" s="22" customFormat="1" x14ac:dyDescent="0.15">
      <c r="A7" s="14"/>
      <c r="B7" s="23">
        <v>2021</v>
      </c>
      <c r="C7" s="23">
        <v>43621</v>
      </c>
      <c r="D7" s="23">
        <v>46</v>
      </c>
      <c r="E7" s="23">
        <v>17</v>
      </c>
      <c r="F7" s="23">
        <v>5</v>
      </c>
      <c r="G7" s="23">
        <v>0</v>
      </c>
      <c r="H7" s="23" t="s">
        <v>95</v>
      </c>
      <c r="I7" s="23" t="s">
        <v>96</v>
      </c>
      <c r="J7" s="23" t="s">
        <v>97</v>
      </c>
      <c r="K7" s="23" t="s">
        <v>98</v>
      </c>
      <c r="L7" s="23" t="s">
        <v>99</v>
      </c>
      <c r="M7" s="23" t="s">
        <v>100</v>
      </c>
      <c r="N7" s="24" t="s">
        <v>101</v>
      </c>
      <c r="O7" s="24">
        <v>35.21</v>
      </c>
      <c r="P7" s="24">
        <v>2.54</v>
      </c>
      <c r="Q7" s="24">
        <v>76.650000000000006</v>
      </c>
      <c r="R7" s="24">
        <v>3652</v>
      </c>
      <c r="S7" s="24">
        <v>11945</v>
      </c>
      <c r="T7" s="24">
        <v>64.58</v>
      </c>
      <c r="U7" s="24">
        <v>184.96</v>
      </c>
      <c r="V7" s="24">
        <v>303</v>
      </c>
      <c r="W7" s="24">
        <v>0.85</v>
      </c>
      <c r="X7" s="24">
        <v>356.47</v>
      </c>
      <c r="Y7" s="24">
        <v>146.59</v>
      </c>
      <c r="Z7" s="24">
        <v>146.86000000000001</v>
      </c>
      <c r="AA7" s="24">
        <v>154.83000000000001</v>
      </c>
      <c r="AB7" s="24">
        <v>145.19999999999999</v>
      </c>
      <c r="AC7" s="24">
        <v>144.57</v>
      </c>
      <c r="AD7" s="24">
        <v>100.99</v>
      </c>
      <c r="AE7" s="24">
        <v>101.27</v>
      </c>
      <c r="AF7" s="24">
        <v>101.91</v>
      </c>
      <c r="AG7" s="24">
        <v>103.09</v>
      </c>
      <c r="AH7" s="24">
        <v>102.11</v>
      </c>
      <c r="AI7" s="24">
        <v>104.16</v>
      </c>
      <c r="AJ7" s="24">
        <v>2885.31</v>
      </c>
      <c r="AK7" s="24">
        <v>2682.51</v>
      </c>
      <c r="AL7" s="24">
        <v>7139.43</v>
      </c>
      <c r="AM7" s="24">
        <v>9877.9500000000007</v>
      </c>
      <c r="AN7" s="24">
        <v>9829.25</v>
      </c>
      <c r="AO7" s="24">
        <v>149.02000000000001</v>
      </c>
      <c r="AP7" s="24">
        <v>137.09</v>
      </c>
      <c r="AQ7" s="24">
        <v>127.98</v>
      </c>
      <c r="AR7" s="24">
        <v>101.24</v>
      </c>
      <c r="AS7" s="24">
        <v>124.9</v>
      </c>
      <c r="AT7" s="24">
        <v>128.22999999999999</v>
      </c>
      <c r="AU7" s="24">
        <v>29.59</v>
      </c>
      <c r="AV7" s="24">
        <v>28.84</v>
      </c>
      <c r="AW7" s="24">
        <v>26.33</v>
      </c>
      <c r="AX7" s="24">
        <v>17.260000000000002</v>
      </c>
      <c r="AY7" s="24">
        <v>5.36</v>
      </c>
      <c r="AZ7" s="24">
        <v>38.119999999999997</v>
      </c>
      <c r="BA7" s="24">
        <v>43.5</v>
      </c>
      <c r="BB7" s="24">
        <v>44.14</v>
      </c>
      <c r="BC7" s="24">
        <v>37.24</v>
      </c>
      <c r="BD7" s="24">
        <v>33.58</v>
      </c>
      <c r="BE7" s="24">
        <v>34.770000000000003</v>
      </c>
      <c r="BF7" s="24">
        <v>1731.33</v>
      </c>
      <c r="BG7" s="24">
        <v>1588.48</v>
      </c>
      <c r="BH7" s="24">
        <v>4376.28</v>
      </c>
      <c r="BI7" s="24">
        <v>6018.37</v>
      </c>
      <c r="BJ7" s="24">
        <v>5896.03</v>
      </c>
      <c r="BK7" s="24">
        <v>684.74</v>
      </c>
      <c r="BL7" s="24">
        <v>654.91999999999996</v>
      </c>
      <c r="BM7" s="24">
        <v>654.71</v>
      </c>
      <c r="BN7" s="24">
        <v>783.8</v>
      </c>
      <c r="BO7" s="24">
        <v>778.81</v>
      </c>
      <c r="BP7" s="24">
        <v>786.37</v>
      </c>
      <c r="BQ7" s="24">
        <v>155.81</v>
      </c>
      <c r="BR7" s="24">
        <v>99.79</v>
      </c>
      <c r="BS7" s="24">
        <v>84.44</v>
      </c>
      <c r="BT7" s="24">
        <v>41.22</v>
      </c>
      <c r="BU7" s="24">
        <v>38.15</v>
      </c>
      <c r="BV7" s="24">
        <v>65.33</v>
      </c>
      <c r="BW7" s="24">
        <v>65.39</v>
      </c>
      <c r="BX7" s="24">
        <v>65.37</v>
      </c>
      <c r="BY7" s="24">
        <v>68.11</v>
      </c>
      <c r="BZ7" s="24">
        <v>67.23</v>
      </c>
      <c r="CA7" s="24">
        <v>60.65</v>
      </c>
      <c r="CB7" s="24">
        <v>118.08</v>
      </c>
      <c r="CC7" s="24">
        <v>184.07</v>
      </c>
      <c r="CD7" s="24">
        <v>223.91</v>
      </c>
      <c r="CE7" s="24">
        <v>459.47</v>
      </c>
      <c r="CF7" s="24">
        <v>472.83</v>
      </c>
      <c r="CG7" s="24">
        <v>227.43</v>
      </c>
      <c r="CH7" s="24">
        <v>230.88</v>
      </c>
      <c r="CI7" s="24">
        <v>228.99</v>
      </c>
      <c r="CJ7" s="24">
        <v>222.41</v>
      </c>
      <c r="CK7" s="24">
        <v>228.21</v>
      </c>
      <c r="CL7" s="24">
        <v>256.97000000000003</v>
      </c>
      <c r="CM7" s="24">
        <v>51.98</v>
      </c>
      <c r="CN7" s="24">
        <v>62.5</v>
      </c>
      <c r="CO7" s="24">
        <v>58.33</v>
      </c>
      <c r="CP7" s="24">
        <v>57.5</v>
      </c>
      <c r="CQ7" s="24">
        <v>45</v>
      </c>
      <c r="CR7" s="24">
        <v>56.01</v>
      </c>
      <c r="CS7" s="24">
        <v>56.72</v>
      </c>
      <c r="CT7" s="24">
        <v>54.06</v>
      </c>
      <c r="CU7" s="24">
        <v>55.26</v>
      </c>
      <c r="CV7" s="24">
        <v>54.54</v>
      </c>
      <c r="CW7" s="24">
        <v>61.14</v>
      </c>
      <c r="CX7" s="24">
        <v>99.93</v>
      </c>
      <c r="CY7" s="24">
        <v>100</v>
      </c>
      <c r="CZ7" s="24">
        <v>100</v>
      </c>
      <c r="DA7" s="24">
        <v>100</v>
      </c>
      <c r="DB7" s="24">
        <v>100</v>
      </c>
      <c r="DC7" s="24">
        <v>89.77</v>
      </c>
      <c r="DD7" s="24">
        <v>90.04</v>
      </c>
      <c r="DE7" s="24">
        <v>90.11</v>
      </c>
      <c r="DF7" s="24">
        <v>90.52</v>
      </c>
      <c r="DG7" s="24">
        <v>90.3</v>
      </c>
      <c r="DH7" s="24">
        <v>86.91</v>
      </c>
      <c r="DI7" s="24">
        <v>16.32</v>
      </c>
      <c r="DJ7" s="24">
        <v>18.87</v>
      </c>
      <c r="DK7" s="24">
        <v>23.57</v>
      </c>
      <c r="DL7" s="24">
        <v>26.22</v>
      </c>
      <c r="DM7" s="24">
        <v>28.87</v>
      </c>
      <c r="DN7" s="24">
        <v>22.69</v>
      </c>
      <c r="DO7" s="24">
        <v>24.32</v>
      </c>
      <c r="DP7" s="24">
        <v>28.19</v>
      </c>
      <c r="DQ7" s="24">
        <v>24.8</v>
      </c>
      <c r="DR7" s="24">
        <v>28.12</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0.44</v>
      </c>
      <c r="EK7" s="24">
        <v>0.04</v>
      </c>
      <c r="EL7" s="24">
        <v>0.02</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2023-02-09T00:41:56Z</cp:lastPrinted>
  <dcterms:created xsi:type="dcterms:W3CDTF">2022-12-01T01:32:30Z</dcterms:created>
  <dcterms:modified xsi:type="dcterms:W3CDTF">2023-02-09T01:15:09Z</dcterms:modified>
  <cp:category/>
</cp:coreProperties>
</file>