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3_企画財政課\【財政班】\財政状況資料集\【財政状況資料集】_043621_山元町_2014\"/>
    </mc:Choice>
  </mc:AlternateContent>
  <workbookProtection workbookPassword="979D" lockStructure="1"/>
  <bookViews>
    <workbookView xWindow="0" yWindow="0" windowWidth="20490" windowHeight="843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5"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C35" i="9"/>
  <c r="CO34" i="9"/>
  <c r="BE34" i="9"/>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W34" i="9" l="1"/>
  <c r="BW35" i="9" s="1"/>
  <c r="BW36" i="9" s="1"/>
  <c r="BW37" i="9" s="1"/>
  <c r="BW38" i="9" s="1"/>
  <c r="BW39" i="9" s="1"/>
  <c r="BW40" i="9" s="1"/>
  <c r="BW41" i="9" s="1"/>
  <c r="BW42" i="9" s="1"/>
</calcChain>
</file>

<file path=xl/sharedStrings.xml><?xml version="1.0" encoding="utf-8"?>
<sst xmlns="http://schemas.openxmlformats.org/spreadsheetml/2006/main" count="978" uniqueCount="534">
  <si>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</si>
  <si>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</si>
  <si>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</si>
  <si>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</si>
  <si>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</si>
  <si>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</si>
  <si>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</si>
  <si>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</si>
  <si>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</si>
  <si>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</si>
  <si>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</si>
  <si>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</si>
  <si>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</si>
  <si>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</si>
  <si>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</si>
  <si>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</si>
  <si>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</si>
  <si>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</si>
  <si>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</si>
  <si>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</si>
  <si>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</si>
  <si>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</si>
  <si>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</si>
  <si>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</si>
  <si>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</si>
  <si>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</si>
  <si>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</si>
  <si>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</si>
  <si>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</si>
  <si>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</si>
  <si>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</si>
  <si>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</si>
  <si>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</si>
  <si>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</si>
  <si>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</si>
  <si>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</si>
  <si>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</si>
  <si>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</si>
  <si>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</si>
  <si>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</si>
  <si>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</si>
  <si>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</si>
  <si>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</si>
  <si>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</si>
  <si>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</si>
  <si>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</si>
  <si>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</si>
  <si>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</si>
  <si>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</si>
  <si>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</si>
  <si>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</si>
  <si>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</si>
  <si>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</si>
  <si>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</si>
  <si>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</si>
  <si>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</si>
  <si>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</si>
  <si>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</si>
  <si>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</si>
  <si>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</si>
  <si>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</si>
  <si>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</si>
  <si>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</si>
  <si>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</si>
  <si>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</si>
  <si>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</si>
  <si>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</si>
  <si>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</si>
  <si>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</si>
  <si>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</si>
  <si>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</si>
  <si>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</si>
  <si>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</si>
  <si>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</si>
  <si>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</si>
  <si>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</si>
  <si>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</si>
  <si>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</si>
  <si>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</si>
  <si>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</si>
  <si>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</si>
  <si>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山元町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</si>
  <si>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</si>
  <si>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</si>
  <si>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</si>
  <si>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</si>
  <si>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</si>
  <si>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</si>
  <si>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</si>
  <si>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</si>
  <si>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</si>
  <si>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</si>
  <si>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</si>
  <si>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</si>
  <si>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</si>
  <si>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</si>
  <si>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</si>
  <si>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</si>
  <si>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</si>
  <si>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</si>
  <si>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</si>
  <si>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</si>
  <si>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</si>
  <si>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</si>
  <si>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</si>
  <si>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</si>
  <si>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</si>
  <si>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</si>
  <si>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</si>
  <si>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</si>
  <si>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</si>
  <si>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</si>
  <si>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</si>
  <si>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</si>
  <si>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</si>
  <si>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</si>
  <si>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</si>
  <si>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</si>
  <si>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</si>
  <si>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</si>
  <si>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</si>
  <si>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</si>
  <si>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</si>
  <si>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</si>
  <si>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</si>
  <si>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</si>
  <si>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</si>
  <si>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</si>
  <si>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</si>
  <si>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</si>
  <si>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</si>
  <si>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</si>
  <si>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</si>
  <si>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</si>
  <si>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</si>
  <si>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</si>
  <si>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</si>
  <si>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</si>
  <si>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</si>
  <si>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</si>
  <si>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</si>
  <si>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</si>
  <si>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</si>
  <si>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</si>
  <si>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</si>
  <si>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</si>
  <si>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</si>
  <si>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</si>
  <si>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</si>
  <si>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</si>
  <si>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</si>
  <si>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</si>
  <si>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</si>
  <si>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</si>
  <si>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</si>
  <si>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</si>
  <si>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</si>
  <si>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</si>
  <si>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</si>
  <si>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</si>
  <si>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</si>
  <si>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</si>
  <si>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</si>
  <si>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</si>
  <si>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</si>
  <si>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</si>
  <si>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</si>
  <si>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</si>
  <si>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</si>
  <si>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</si>
  <si>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</si>
  <si>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</si>
  <si>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</si>
  <si>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</si>
  <si>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</si>
  <si>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</si>
  <si>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</si>
  <si>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</si>
  <si>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</si>
  <si>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</si>
  <si>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</si>
  <si>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</si>
  <si>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</si>
  <si>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</si>
  <si>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</si>
  <si>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</si>
  <si>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</si>
  <si>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</si>
  <si>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</si>
  <si>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</si>
  <si>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</si>
  <si>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</si>
  <si>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</si>
  <si>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宮城県山元町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</si>
  <si>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</si>
  <si>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</si>
  <si>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</si>
  <si>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</si>
  <si>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</si>
  <si>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</si>
  <si>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</si>
  <si>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</si>
  <si>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</si>
  <si>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</si>
  <si>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</si>
  <si>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</si>
  <si>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</si>
  <si>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</si>
  <si>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</si>
  <si>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</si>
  <si>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</si>
  <si>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</si>
  <si>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</si>
  <si>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</si>
  <si>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</si>
  <si>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</si>
  <si>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</si>
  <si>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</si>
  <si>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</si>
  <si>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</si>
  <si>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</si>
  <si>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</si>
  <si>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</si>
  <si>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</si>
  <si>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</si>
  <si>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</si>
  <si>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</si>
  <si>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</si>
  <si>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</si>
  <si>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</si>
  <si>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</si>
  <si>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</si>
  <si>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</si>
  <si>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</si>
  <si>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</si>
  <si>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</si>
  <si>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</si>
  <si>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</si>
  <si>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</si>
  <si>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</si>
  <si>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</si>
  <si>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</si>
  <si>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</si>
  <si>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</si>
  <si>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</si>
  <si>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</si>
  <si>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</si>
  <si>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</si>
  <si>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</si>
  <si>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</si>
  <si>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</si>
  <si>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</si>
  <si>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</si>
  <si>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</si>
  <si>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</si>
  <si>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</si>
  <si>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</si>
  <si>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</si>
  <si>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</si>
  <si>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</si>
  <si>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</si>
  <si>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</si>
  <si>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</si>
  <si>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</si>
  <si>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</si>
  <si>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</si>
  <si>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</si>
  <si>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</si>
  <si>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</si>
  <si>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</si>
  <si>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</si>
  <si>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</si>
  <si>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</si>
  <si>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</si>
  <si>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</si>
  <si>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</si>
  <si>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</si>
  <si>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</si>
  <si>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</si>
  <si>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</si>
  <si>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</si>
  <si>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</si>
  <si>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</si>
  <si>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</si>
  <si>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</si>
  <si>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</si>
  <si>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</si>
  <si>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</si>
  <si>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</si>
  <si>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</si>
  <si>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</si>
  <si>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</si>
  <si>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</si>
  <si>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</si>
  <si>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</si>
  <si>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</si>
  <si>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</si>
  <si>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</si>
  <si>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</si>
  <si>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</si>
  <si>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</si>
  <si>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</si>
  <si>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</si>
  <si>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</si>
  <si>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</si>
  <si>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</si>
  <si>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</si>
  <si>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</si>
  <si>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</si>
  <si>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</si>
  <si>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</si>
  <si>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</si>
  <si>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</si>
  <si>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</si>
  <si>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</si>
  <si>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</si>
  <si>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</si>
  <si>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</si>
  <si>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</si>
  <si>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</si>
  <si>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</si>
  <si>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</si>
  <si>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</si>
  <si>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</si>
  <si>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</si>
  <si>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</si>
  <si>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</si>
  <si>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</si>
  <si>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</si>
  <si>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</si>
  <si>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</si>
  <si>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</si>
  <si>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</si>
  <si>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</si>
  <si>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</si>
  <si>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</si>
  <si>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</si>
  <si>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</si>
  <si>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</si>
  <si>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</si>
  <si>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</si>
  <si>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</si>
  <si>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宮城県山元町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</si>
  <si>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</si>
  <si>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</si>
  <si>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</si>
  <si>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</si>
  <si>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</si>
  <si>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</si>
  <si>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</si>
  <si>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</si>
  <si>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</si>
  <si>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</si>
  <si>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</si>
  <si>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</si>
  <si>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</si>
  <si>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</si>
  <si>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</si>
  <si>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</si>
  <si>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</si>
  <si>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</si>
  <si>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</si>
  <si>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</si>
  <si>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</si>
  <si>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</si>
  <si>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</si>
  <si>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</si>
  <si>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</si>
  <si>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</si>
  <si>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</si>
  <si>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</si>
  <si>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</si>
  <si>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</si>
  <si>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</si>
  <si>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</si>
  <si>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</si>
  <si>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</si>
  <si>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</si>
  <si>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</si>
  <si>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亘理地域介護認定審査会特別会計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</si>
  <si>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</si>
  <si>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</si>
  <si>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</si>
  <si>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</si>
  <si>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</si>
  <si>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</si>
  <si>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</si>
  <si>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</si>
  <si>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</si>
  <si>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</si>
  <si>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</si>
  <si>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</si>
  <si>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</si>
  <si>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</si>
  <si>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</si>
  <si>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</si>
  <si>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</si>
  <si>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</si>
  <si>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</si>
  <si>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</si>
  <si>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</si>
  <si>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</si>
  <si>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</si>
  <si>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</si>
  <si>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</si>
  <si>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</si>
  <si>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</si>
  <si>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</si>
  <si>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</si>
  <si>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</si>
  <si>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</si>
  <si>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</si>
  <si>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</si>
  <si>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</si>
  <si>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</si>
  <si>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</si>
  <si>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</si>
  <si>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</si>
  <si>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</si>
  <si>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</si>
  <si>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</si>
  <si>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</si>
  <si>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</si>
  <si>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</si>
  <si>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</si>
  <si>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</si>
  <si>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</si>
  <si>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</si>
  <si>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</si>
  <si>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</si>
  <si>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</si>
  <si>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</si>
  <si>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</si>
  <si>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</si>
  <si>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</si>
  <si>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</si>
  <si>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</si>
  <si>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</si>
  <si>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</si>
  <si>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</si>
  <si>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</si>
  <si>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</si>
  <si>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</si>
  <si>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</si>
  <si>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</si>
  <si>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</si>
  <si>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</si>
  <si>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</si>
  <si>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</si>
  <si>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</si>
  <si>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</si>
  <si>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</si>
  <si>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</si>
  <si>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</si>
  <si>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</si>
  <si>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</si>
  <si>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</si>
  <si>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</si>
  <si>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</si>
  <si>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</si>
  <si>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</si>
  <si>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</si>
  <si>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</si>
  <si>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</si>
  <si>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</si>
  <si>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</si>
  <si>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</si>
  <si>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</si>
  <si>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</si>
  <si>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</si>
  <si>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</si>
  <si>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</si>
  <si>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</si>
  <si>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</si>
  <si>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</si>
  <si>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</si>
  <si>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</si>
  <si>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</si>
  <si>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</si>
  <si>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</si>
  <si>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</si>
  <si>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</si>
  <si>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</si>
  <si>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</si>
  <si>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</si>
  <si>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</si>
  <si>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</si>
  <si>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</si>
  <si>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</si>
  <si>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</si>
  <si>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</si>
  <si>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</si>
  <si>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</si>
  <si>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</si>
  <si>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</si>
  <si>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</si>
  <si>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</si>
  <si>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</si>
  <si>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</si>
  <si>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</si>
  <si>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</si>
  <si>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</si>
  <si>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</si>
  <si>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</si>
  <si>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</si>
  <si>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</si>
  <si>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</si>
  <si>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</si>
  <si>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</si>
  <si>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</si>
  <si>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</si>
  <si>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</si>
  <si>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</si>
  <si>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</si>
  <si>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</si>
  <si>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15.17</t>
  </si>
  <si>
    <t>一般会計</t>
  </si>
  <si>
    <t>国民健康保険事業特別会計</t>
  </si>
  <si>
    <t>介護保険事業特別会計</t>
  </si>
  <si>
    <t>後期高齢者医療特別会計</t>
  </si>
  <si>
    <t>亘理地域介護認定審査会特別会計</t>
  </si>
  <si>
    <t>水道事業会計</t>
  </si>
  <si>
    <t>下水道事業会計</t>
  </si>
  <si>
    <t>その他会計（赤字）</t>
  </si>
  <si>
    <t>その他会計（黒字）</t>
  </si>
  <si>
    <t>亘理地区行政事務組合</t>
    <rPh sb="0" eb="2">
      <t>ワタリ</t>
    </rPh>
    <rPh sb="2" eb="4">
      <t>チク</t>
    </rPh>
    <rPh sb="4" eb="6">
      <t>ギョウセイ</t>
    </rPh>
    <rPh sb="6" eb="8">
      <t>ジム</t>
    </rPh>
    <rPh sb="8" eb="10">
      <t>クミアイ</t>
    </rPh>
    <phoneticPr fontId="22"/>
  </si>
  <si>
    <t>亘理名取共立衛生処理組合</t>
    <rPh sb="0" eb="2">
      <t>ワタリ</t>
    </rPh>
    <rPh sb="2" eb="4">
      <t>ナトリ</t>
    </rPh>
    <rPh sb="4" eb="6">
      <t>キョウリツ</t>
    </rPh>
    <rPh sb="6" eb="8">
      <t>エイセイ</t>
    </rPh>
    <rPh sb="8" eb="10">
      <t>ショリ</t>
    </rPh>
    <rPh sb="10" eb="12">
      <t>クミアイ</t>
    </rPh>
    <phoneticPr fontId="22"/>
  </si>
  <si>
    <t>宮城県市町村自治振興センター</t>
    <rPh sb="0" eb="2">
      <t>ミヤギ</t>
    </rPh>
    <rPh sb="2" eb="3">
      <t>ケン</t>
    </rPh>
    <rPh sb="3" eb="6">
      <t>シチョウソン</t>
    </rPh>
    <rPh sb="6" eb="8">
      <t>ジチ</t>
    </rPh>
    <rPh sb="8" eb="10">
      <t>シンコウ</t>
    </rPh>
    <phoneticPr fontId="22"/>
  </si>
  <si>
    <t>宮城県市町村非常勤消防団員補償報償組合</t>
    <rPh sb="0" eb="3">
      <t>ミヤギケン</t>
    </rPh>
    <rPh sb="3" eb="6">
      <t>シチョウソン</t>
    </rPh>
    <rPh sb="6" eb="9">
      <t>ヒジョウキン</t>
    </rPh>
    <rPh sb="9" eb="12">
      <t>ショウボウダン</t>
    </rPh>
    <rPh sb="12" eb="13">
      <t>イン</t>
    </rPh>
    <rPh sb="13" eb="15">
      <t>ホショウ</t>
    </rPh>
    <rPh sb="15" eb="17">
      <t>ホウショウ</t>
    </rPh>
    <rPh sb="17" eb="19">
      <t>クミアイ</t>
    </rPh>
    <phoneticPr fontId="22"/>
  </si>
  <si>
    <t>宮城県市町村職員退職手当組合</t>
    <rPh sb="0" eb="3">
      <t>ミヤギケン</t>
    </rPh>
    <rPh sb="3" eb="6">
      <t>シチョウソン</t>
    </rPh>
    <rPh sb="6" eb="8">
      <t>ショクイン</t>
    </rPh>
    <rPh sb="8" eb="10">
      <t>タイショク</t>
    </rPh>
    <rPh sb="10" eb="12">
      <t>テアテ</t>
    </rPh>
    <rPh sb="12" eb="14">
      <t>クミアイ</t>
    </rPh>
    <phoneticPr fontId="22"/>
  </si>
  <si>
    <t>宮城県後期高齢者医療広域連合</t>
    <rPh sb="0" eb="3">
      <t>ミヤギケン</t>
    </rPh>
    <rPh sb="3" eb="5">
      <t>コウキ</t>
    </rPh>
    <rPh sb="5" eb="8">
      <t>コウレイシャ</t>
    </rPh>
    <rPh sb="8" eb="10">
      <t>イリョウ</t>
    </rPh>
    <rPh sb="10" eb="12">
      <t>コウイキ</t>
    </rPh>
    <rPh sb="12" eb="14">
      <t>レンゴウ</t>
    </rPh>
    <phoneticPr fontId="22"/>
  </si>
  <si>
    <t>宮城県後期高齢者医療事業会計</t>
    <rPh sb="0" eb="3">
      <t>ミヤギケン</t>
    </rPh>
    <rPh sb="3" eb="5">
      <t>コウキ</t>
    </rPh>
    <rPh sb="5" eb="8">
      <t>コウレイシャ</t>
    </rPh>
    <rPh sb="8" eb="10">
      <t>イリョウ</t>
    </rPh>
    <rPh sb="10" eb="12">
      <t>ジギョウ</t>
    </rPh>
    <rPh sb="12" eb="14">
      <t>カイケイ</t>
    </rPh>
    <phoneticPr fontId="2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</si>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</sst>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39803</c:v>
                </c:pt>
                <c:pt idx="1">
                  <c:v>153315</c:v>
                </c:pt>
                <c:pt idx="2">
                  <c:v>418512</c:v>
                </c:pt>
                <c:pt idx="3">
                  <c:v>1398189</c:v>
                </c:pt>
                <c:pt idx="4">
                  <c:v>768672</c:v>
                </c:pt>
              </c:numCache>
            </c:numRef>
          </c:val>
          <c:smooth val="0"/>
        </c:ser>
        <c:dLbls>
          <c:showLegendKey val="0"/>
          <c:showVal val="0"/>
          <c:showCatName val="0"/>
          <c:showSerName val="0"/>
          <c:showPercent val="0"/>
          <c:showBubbleSize val="0"/>
        </c:dLbls>
        <c:marker val="1"/>
        <c:smooth val="0"/>
        <c:axId val="97705736"/>
        <c:axId val="225103176"/>
      </c:lineChart>
      <c:catAx>
        <c:axId val="977057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5103176"/>
        <c:crosses val="autoZero"/>
        <c:auto val="1"/>
        <c:lblAlgn val="ctr"/>
        <c:lblOffset val="100"/>
        <c:tickLblSkip val="1"/>
        <c:tickMarkSkip val="1"/>
        <c:noMultiLvlLbl val="0"/>
      </c:catAx>
      <c:valAx>
        <c:axId val="225103176"/>
        <c:scaling>
          <c:orientation val="minMax"/>
          <c:max val="1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7057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13.06</c:v>
                </c:pt>
                <c:pt idx="1">
                  <c:v>19.96</c:v>
                </c:pt>
                <c:pt idx="2">
                  <c:v>90.71</c:v>
                </c:pt>
                <c:pt idx="3">
                  <c:v>53.65</c:v>
                </c:pt>
                <c:pt idx="4">
                  <c:v>113.38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25.13</c:v>
                </c:pt>
                <c:pt idx="1">
                  <c:v>38.24</c:v>
                </c:pt>
                <c:pt idx="2">
                  <c:v>66.319999999999993</c:v>
                </c:pt>
                <c:pt idx="3">
                  <c:v>129.06</c:v>
                </c:pt>
                <c:pt idx="4">
                  <c:v>171.02</c:v>
                </c:pt>
              </c:numCache>
            </c:numRef>
          </c:val>
        </c:ser>
        <c:dLbls>
          <c:showLegendKey val="0"/>
          <c:showVal val="0"/>
          <c:showCatName val="0"/>
          <c:showSerName val="0"/>
          <c:showPercent val="0"/>
          <c:showBubbleSize val="0"/>
        </c:dLbls>
        <c:gapWidth val="250"/>
        <c:overlap val="100"/>
        <c:axId val="210138440"/>
        <c:axId val="2249069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0.34</c:v>
                </c:pt>
                <c:pt idx="1">
                  <c:v>11.9</c:v>
                </c:pt>
                <c:pt idx="2">
                  <c:v>61.73</c:v>
                </c:pt>
                <c:pt idx="3">
                  <c:v>-15.17</c:v>
                </c:pt>
                <c:pt idx="4">
                  <c:v>69.209999999999994</c:v>
                </c:pt>
              </c:numCache>
            </c:numRef>
          </c:val>
          <c:smooth val="0"/>
        </c:ser>
        <c:dLbls>
          <c:showLegendKey val="0"/>
          <c:showVal val="0"/>
          <c:showCatName val="0"/>
          <c:showSerName val="0"/>
          <c:showPercent val="0"/>
          <c:showBubbleSize val="0"/>
        </c:dLbls>
        <c:marker val="1"/>
        <c:smooth val="0"/>
        <c:axId val="210138440"/>
        <c:axId val="224906976"/>
      </c:lineChart>
      <c:catAx>
        <c:axId val="210138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24906976"/>
        <c:crosses val="autoZero"/>
        <c:auto val="1"/>
        <c:lblAlgn val="ctr"/>
        <c:lblOffset val="100"/>
        <c:tickLblSkip val="1"/>
        <c:tickMarkSkip val="1"/>
        <c:noMultiLvlLbl val="0"/>
      </c:catAx>
      <c:valAx>
        <c:axId val="224906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0138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0.36</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2.52</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亘理地域介護認定審査会特別会計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0.03</c:v>
                </c:pt>
                <c:pt idx="4">
                  <c:v>#N/A</c:v>
                </c:pt>
                <c:pt idx="5">
                  <c:v>7.0000000000000007E-2</c:v>
                </c:pt>
                <c:pt idx="6">
                  <c:v>#N/A</c:v>
                </c:pt>
                <c:pt idx="7">
                  <c:v>0</c:v>
                </c:pt>
                <c:pt idx="8">
                  <c:v>#N/A</c:v>
                </c:pt>
                <c:pt idx="9">
                  <c:v>0</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0.95</c:v>
                </c:pt>
                <c:pt idx="2">
                  <c:v>#N/A</c:v>
                </c:pt>
                <c:pt idx="3">
                  <c:v>1.79</c:v>
                </c:pt>
                <c:pt idx="4">
                  <c:v>#N/A</c:v>
                </c:pt>
                <c:pt idx="5">
                  <c:v>1.51</c:v>
                </c:pt>
                <c:pt idx="6">
                  <c:v>#N/A</c:v>
                </c:pt>
                <c:pt idx="7">
                  <c:v>2.15</c:v>
                </c:pt>
                <c:pt idx="8">
                  <c:v>#N/A</c:v>
                </c:pt>
                <c:pt idx="9">
                  <c:v>1.26</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2.23</c:v>
                </c:pt>
                <c:pt idx="2">
                  <c:v>#N/A</c:v>
                </c:pt>
                <c:pt idx="3">
                  <c:v>4.46</c:v>
                </c:pt>
                <c:pt idx="4">
                  <c:v>#N/A</c:v>
                </c:pt>
                <c:pt idx="5">
                  <c:v>5.2</c:v>
                </c:pt>
                <c:pt idx="6">
                  <c:v>#N/A</c:v>
                </c:pt>
                <c:pt idx="7">
                  <c:v>9.5299999999999994</c:v>
                </c:pt>
                <c:pt idx="8">
                  <c:v>#N/A</c:v>
                </c:pt>
                <c:pt idx="9">
                  <c:v>5.71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13.05</c:v>
                </c:pt>
                <c:pt idx="2">
                  <c:v>#N/A</c:v>
                </c:pt>
                <c:pt idx="3">
                  <c:v>19.96</c:v>
                </c:pt>
                <c:pt idx="4">
                  <c:v>#N/A</c:v>
                </c:pt>
                <c:pt idx="5">
                  <c:v>90.71</c:v>
                </c:pt>
                <c:pt idx="6">
                  <c:v>#N/A</c:v>
                </c:pt>
                <c:pt idx="7">
                  <c:v>53.65</c:v>
                </c:pt>
                <c:pt idx="8">
                  <c:v>#N/A</c:v>
                </c:pt>
                <c:pt idx="9">
                  <c:v>113.37</c:v>
                </c:pt>
              </c:numCache>
            </c:numRef>
          </c:val>
        </c:ser>
        <c:dLbls>
          <c:showLegendKey val="0"/>
          <c:showVal val="0"/>
          <c:showCatName val="0"/>
          <c:showSerName val="0"/>
          <c:showPercent val="0"/>
          <c:showBubbleSize val="0"/>
        </c:dLbls>
        <c:gapWidth val="150"/>
        <c:overlap val="100"/>
        <c:axId val="211282464"/>
        <c:axId val="224696232"/>
      </c:barChart>
      <c:catAx>
        <c:axId val="211282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4696232"/>
        <c:crosses val="autoZero"/>
        <c:auto val="1"/>
        <c:lblAlgn val="ctr"/>
        <c:lblOffset val="100"/>
        <c:tickLblSkip val="1"/>
        <c:tickMarkSkip val="1"/>
        <c:noMultiLvlLbl val="0"/>
      </c:catAx>
      <c:valAx>
        <c:axId val="224696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1282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610</c:v>
                </c:pt>
                <c:pt idx="5">
                  <c:v>592</c:v>
                </c:pt>
                <c:pt idx="8">
                  <c:v>581</c:v>
                </c:pt>
                <c:pt idx="11">
                  <c:v>589</c:v>
                </c:pt>
                <c:pt idx="14">
                  <c:v>580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c:v>
                </c:pt>
                <c:pt idx="3">
                  <c:v>5</c:v>
                </c:pt>
                <c:pt idx="6">
                  <c:v>5</c:v>
                </c:pt>
                <c:pt idx="9">
                  <c:v>5</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18</c:v>
                </c:pt>
                <c:pt idx="3">
                  <c:v>17</c:v>
                </c:pt>
                <c:pt idx="6">
                  <c:v>15</c:v>
                </c:pt>
                <c:pt idx="9">
                  <c:v>6</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351</c:v>
                </c:pt>
                <c:pt idx="3">
                  <c:v>358</c:v>
                </c:pt>
                <c:pt idx="6">
                  <c:v>363</c:v>
                </c:pt>
                <c:pt idx="9">
                  <c:v>531</c:v>
                </c:pt>
                <c:pt idx="12">
                  <c:v>434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756</c:v>
                </c:pt>
                <c:pt idx="3">
                  <c:v>737</c:v>
                </c:pt>
                <c:pt idx="6">
                  <c:v>780</c:v>
                </c:pt>
                <c:pt idx="9">
                  <c:v>610</c:v>
                </c:pt>
                <c:pt idx="12">
                  <c:v>576</c:v>
                </c:pt>
              </c:numCache>
            </c:numRef>
          </c:val>
        </c:ser>
        <c:dLbls>
          <c:showLegendKey val="0"/>
          <c:showVal val="0"/>
          <c:showCatName val="0"/>
          <c:showSerName val="0"/>
          <c:showPercent val="0"/>
          <c:showBubbleSize val="0"/>
        </c:dLbls>
        <c:gapWidth val="100"/>
        <c:overlap val="100"/>
        <c:axId val="225780976"/>
        <c:axId val="2277901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520</c:v>
                </c:pt>
                <c:pt idx="2">
                  <c:v>#N/A</c:v>
                </c:pt>
                <c:pt idx="3">
                  <c:v>#N/A</c:v>
                </c:pt>
                <c:pt idx="4">
                  <c:v>525</c:v>
                </c:pt>
                <c:pt idx="5">
                  <c:v>#N/A</c:v>
                </c:pt>
                <c:pt idx="6">
                  <c:v>#N/A</c:v>
                </c:pt>
                <c:pt idx="7">
                  <c:v>582</c:v>
                </c:pt>
                <c:pt idx="8">
                  <c:v>#N/A</c:v>
                </c:pt>
                <c:pt idx="9">
                  <c:v>#N/A</c:v>
                </c:pt>
                <c:pt idx="10">
                  <c:v>563</c:v>
                </c:pt>
                <c:pt idx="11">
                  <c:v>#N/A</c:v>
                </c:pt>
                <c:pt idx="12">
                  <c:v>#N/A</c:v>
                </c:pt>
                <c:pt idx="13">
                  <c:v>441</c:v>
                </c:pt>
                <c:pt idx="14">
                  <c:v>#N/A</c:v>
                </c:pt>
              </c:numCache>
            </c:numRef>
          </c:val>
          <c:smooth val="0"/>
        </c:ser>
        <c:dLbls>
          <c:showLegendKey val="0"/>
          <c:showVal val="0"/>
          <c:showCatName val="0"/>
          <c:showSerName val="0"/>
          <c:showPercent val="0"/>
          <c:showBubbleSize val="0"/>
        </c:dLbls>
        <c:marker val="1"/>
        <c:smooth val="0"/>
        <c:axId val="225780976"/>
        <c:axId val="227790128"/>
      </c:lineChart>
      <c:catAx>
        <c:axId val="225780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7790128"/>
        <c:crosses val="autoZero"/>
        <c:auto val="1"/>
        <c:lblAlgn val="ctr"/>
        <c:lblOffset val="100"/>
        <c:tickLblSkip val="1"/>
        <c:tickMarkSkip val="1"/>
        <c:noMultiLvlLbl val="0"/>
      </c:catAx>
      <c:valAx>
        <c:axId val="227790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5780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7229</c:v>
                </c:pt>
                <c:pt idx="5">
                  <c:v>7088</c:v>
                </c:pt>
                <c:pt idx="8">
                  <c:v>6930</c:v>
                </c:pt>
                <c:pt idx="11">
                  <c:v>6739</c:v>
                </c:pt>
                <c:pt idx="14">
                  <c:v>6735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c:v>
                </c:pt>
                <c:pt idx="5">
                  <c:v>175</c:v>
                </c:pt>
                <c:pt idx="8">
                  <c:v>444</c:v>
                </c:pt>
                <c:pt idx="11">
                  <c:v>608</c:v>
                </c:pt>
                <c:pt idx="14">
                  <c:v>690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2402</c:v>
                </c:pt>
                <c:pt idx="5">
                  <c:v>3131</c:v>
                </c:pt>
                <c:pt idx="8">
                  <c:v>4222</c:v>
                </c:pt>
                <c:pt idx="11">
                  <c:v>6840</c:v>
                </c:pt>
                <c:pt idx="14">
                  <c:v>8950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0</c:v>
                </c:pt>
                <c:pt idx="6">
                  <c:v>0</c:v>
                </c:pt>
                <c:pt idx="9">
                  <c:v>3</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1452</c:v>
                </c:pt>
                <c:pt idx="3">
                  <c:v>1421</c:v>
                </c:pt>
                <c:pt idx="6">
                  <c:v>1393</c:v>
                </c:pt>
                <c:pt idx="9">
                  <c:v>1427</c:v>
                </c:pt>
                <c:pt idx="12">
                  <c:v>1275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22</c:v>
                </c:pt>
                <c:pt idx="3">
                  <c:v>24</c:v>
                </c:pt>
                <c:pt idx="6">
                  <c:v>13</c:v>
                </c:pt>
                <c:pt idx="9">
                  <c:v>19</c:v>
                </c:pt>
                <c:pt idx="12">
                  <c:v>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4552</c:v>
                </c:pt>
                <c:pt idx="3">
                  <c:v>4367</c:v>
                </c:pt>
                <c:pt idx="6">
                  <c:v>4440</c:v>
                </c:pt>
                <c:pt idx="9">
                  <c:v>4960</c:v>
                </c:pt>
                <c:pt idx="12">
                  <c:v>5065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419</c:v>
                </c:pt>
                <c:pt idx="3">
                  <c:v>375</c:v>
                </c:pt>
                <c:pt idx="6">
                  <c:v>328</c:v>
                </c:pt>
                <c:pt idx="9">
                  <c:v>280</c:v>
                </c:pt>
                <c:pt idx="12">
                  <c:v>228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5736</c:v>
                </c:pt>
                <c:pt idx="3">
                  <c:v>5675</c:v>
                </c:pt>
                <c:pt idx="6">
                  <c:v>5416</c:v>
                </c:pt>
                <c:pt idx="9">
                  <c:v>5773</c:v>
                </c:pt>
                <c:pt idx="12">
                  <c:v>5779</c:v>
                </c:pt>
              </c:numCache>
            </c:numRef>
          </c:val>
        </c:ser>
        <c:dLbls>
          <c:showLegendKey val="0"/>
          <c:showVal val="0"/>
          <c:showCatName val="0"/>
          <c:showSerName val="0"/>
          <c:showPercent val="0"/>
          <c:showBubbleSize val="0"/>
        </c:dLbls>
        <c:gapWidth val="100"/>
        <c:overlap val="100"/>
        <c:axId val="209786344"/>
        <c:axId val="2097867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2530</c:v>
                </c:pt>
                <c:pt idx="2">
                  <c:v>#N/A</c:v>
                </c:pt>
                <c:pt idx="3">
                  <c:v>#N/A</c:v>
                </c:pt>
                <c:pt idx="4">
                  <c:v>1468</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09786344"/>
        <c:axId val="209786736"/>
      </c:lineChart>
      <c:catAx>
        <c:axId val="209786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9786736"/>
        <c:crosses val="autoZero"/>
        <c:auto val="1"/>
        <c:lblAlgn val="ctr"/>
        <c:lblOffset val="100"/>
        <c:tickLblSkip val="1"/>
        <c:tickMarkSkip val="1"/>
        <c:noMultiLvlLbl val="0"/>
      </c:catAx>
      <c:valAx>
        <c:axId val="209786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9786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宮城県山元町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12,813
12,767
64.58
31,128,064
25,109,494
4,692,635
4,138,883
5,779,363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高齢化や東日本大震災の影響による著しい人口減少（前年度比較</a:t>
          </a:r>
          <a:r>
            <a:rPr kumimoji="1" lang="en-US" altLang="ja-JP" sz="1300">
              <a:latin typeface="ＭＳ Ｐゴシック"/>
            </a:rPr>
            <a:t>421</a:t>
          </a:r>
          <a:r>
            <a:rPr kumimoji="1" lang="ja-JP" altLang="en-US" sz="1300">
              <a:latin typeface="ＭＳ Ｐゴシック"/>
            </a:rPr>
            <a:t>人減）による町税の減収等、町内の中心産業も少なく財政基盤が弱いうえに再生復興途中であるため類似団体平均を下回っている。前年に比較し類似団体との差がポイントをあげたが、全国平均・県平均を大きく下回っており、子育て支援策の展開や企業誘致等収入の確保につながる取り組みを積極的に実施し、復興計画に沿った活力あるまちづくりを展開しながら、財政の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72269</xdr:rowOff>
    </xdr:from>
    <xdr:to>
      <xdr:col>7</xdr:col>
      <xdr:colOff>152400</xdr:colOff>
      <xdr:row>43</xdr:row>
      <xdr:rowOff>83759</xdr:rowOff>
    </xdr:to>
    <xdr:cxnSp macro="">
      <xdr:nvCxnSpPr>
        <xdr:cNvPr id="68" name="直線コネクタ 67"/>
        <xdr:cNvCxnSpPr/>
      </xdr:nvCxnSpPr>
      <xdr:spPr>
        <a:xfrm flipV="1">
          <a:off x="4114800" y="7444619"/>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72269</xdr:rowOff>
    </xdr:from>
    <xdr:to>
      <xdr:col>6</xdr:col>
      <xdr:colOff>0</xdr:colOff>
      <xdr:row>43</xdr:row>
      <xdr:rowOff>83759</xdr:rowOff>
    </xdr:to>
    <xdr:cxnSp macro="">
      <xdr:nvCxnSpPr>
        <xdr:cNvPr id="71" name="直線コネクタ 70"/>
        <xdr:cNvCxnSpPr/>
      </xdr:nvCxnSpPr>
      <xdr:spPr>
        <a:xfrm>
          <a:off x="3225800" y="74446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72269</xdr:rowOff>
    </xdr:to>
    <xdr:cxnSp macro="">
      <xdr:nvCxnSpPr>
        <xdr:cNvPr id="74" name="直線コネクタ 73"/>
        <xdr:cNvCxnSpPr/>
      </xdr:nvCxnSpPr>
      <xdr:spPr>
        <a:xfrm>
          <a:off x="2336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37798</xdr:rowOff>
    </xdr:from>
    <xdr:to>
      <xdr:col>3</xdr:col>
      <xdr:colOff>279400</xdr:colOff>
      <xdr:row>43</xdr:row>
      <xdr:rowOff>60778</xdr:rowOff>
    </xdr:to>
    <xdr:cxnSp macro="">
      <xdr:nvCxnSpPr>
        <xdr:cNvPr id="77" name="直線コネクタ 76"/>
        <xdr:cNvCxnSpPr/>
      </xdr:nvCxnSpPr>
      <xdr:spPr>
        <a:xfrm>
          <a:off x="1447800" y="74101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80" name="フローチャート : 判断 79"/>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166810</xdr:rowOff>
    </xdr:from>
    <xdr:ext cx="762000" cy="259045"/>
    <xdr:sp macro="" textlink="">
      <xdr:nvSpPr>
        <xdr:cNvPr id="81" name="テキスト ボックス 80"/>
        <xdr:cNvSpPr txBox="1"/>
      </xdr:nvSpPr>
      <xdr:spPr>
        <a:xfrm>
          <a:off x="1066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21469</xdr:rowOff>
    </xdr:from>
    <xdr:to>
      <xdr:col>7</xdr:col>
      <xdr:colOff>203200</xdr:colOff>
      <xdr:row>43</xdr:row>
      <xdr:rowOff>123069</xdr:rowOff>
    </xdr:to>
    <xdr:sp macro="" textlink="">
      <xdr:nvSpPr>
        <xdr:cNvPr id="87" name="円/楕円 86"/>
        <xdr:cNvSpPr/>
      </xdr:nvSpPr>
      <xdr:spPr>
        <a:xfrm>
          <a:off x="49022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164996</xdr:rowOff>
    </xdr:from>
    <xdr:ext cx="762000" cy="259045"/>
    <xdr:sp macro="" textlink="">
      <xdr:nvSpPr>
        <xdr:cNvPr id="88" name="財政力該当値テキスト"/>
        <xdr:cNvSpPr txBox="1"/>
      </xdr:nvSpPr>
      <xdr:spPr>
        <a:xfrm>
          <a:off x="5041900" y="736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32959</xdr:rowOff>
    </xdr:from>
    <xdr:to>
      <xdr:col>6</xdr:col>
      <xdr:colOff>50800</xdr:colOff>
      <xdr:row>43</xdr:row>
      <xdr:rowOff>134559</xdr:rowOff>
    </xdr:to>
    <xdr:sp macro="" textlink="">
      <xdr:nvSpPr>
        <xdr:cNvPr id="89" name="円/楕円 88"/>
        <xdr:cNvSpPr/>
      </xdr:nvSpPr>
      <xdr:spPr>
        <a:xfrm>
          <a:off x="4064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90" name="テキスト ボックス 89"/>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1" name="円/楕円 90"/>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107846</xdr:rowOff>
    </xdr:from>
    <xdr:ext cx="762000" cy="259045"/>
    <xdr:sp macro="" textlink="">
      <xdr:nvSpPr>
        <xdr:cNvPr id="92" name="テキスト ボックス 91"/>
        <xdr:cNvSpPr txBox="1"/>
      </xdr:nvSpPr>
      <xdr:spPr>
        <a:xfrm>
          <a:off x="2844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3" name="円/楕円 92"/>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94" name="テキスト ボックス 93"/>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95" name="円/楕円 94"/>
        <xdr:cNvSpPr/>
      </xdr:nvSpPr>
      <xdr:spPr>
        <a:xfrm>
          <a:off x="1397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96" name="テキスト ボックス 95"/>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後見込まれる退職者の偏りを解消するため新規採用職員の拡充や復興事業に対応するための人件費がポイント増加の要因のひとつと考えられる。今後も東日本大震災の復興創生事業を進めるにあたって関連して発生する経費等の財源確保や事業進行に係る経費の取捨選択に努め、将来の財政構造を視野に入れた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889</xdr:rowOff>
    </xdr:from>
    <xdr:to>
      <xdr:col>7</xdr:col>
      <xdr:colOff>152400</xdr:colOff>
      <xdr:row>63</xdr:row>
      <xdr:rowOff>131191</xdr:rowOff>
    </xdr:to>
    <xdr:cxnSp macro="">
      <xdr:nvCxnSpPr>
        <xdr:cNvPr id="129" name="直線コネクタ 128"/>
        <xdr:cNvCxnSpPr/>
      </xdr:nvCxnSpPr>
      <xdr:spPr>
        <a:xfrm>
          <a:off x="4114800" y="10802239"/>
          <a:ext cx="8382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889</xdr:rowOff>
    </xdr:from>
    <xdr:to>
      <xdr:col>6</xdr:col>
      <xdr:colOff>0</xdr:colOff>
      <xdr:row>63</xdr:row>
      <xdr:rowOff>104648</xdr:rowOff>
    </xdr:to>
    <xdr:cxnSp macro="">
      <xdr:nvCxnSpPr>
        <xdr:cNvPr id="132" name="直線コネクタ 131"/>
        <xdr:cNvCxnSpPr/>
      </xdr:nvCxnSpPr>
      <xdr:spPr>
        <a:xfrm flipV="1">
          <a:off x="3225800" y="10802239"/>
          <a:ext cx="889000" cy="103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12954</xdr:rowOff>
    </xdr:from>
    <xdr:to>
      <xdr:col>4</xdr:col>
      <xdr:colOff>482600</xdr:colOff>
      <xdr:row>63</xdr:row>
      <xdr:rowOff>104648</xdr:rowOff>
    </xdr:to>
    <xdr:cxnSp macro="">
      <xdr:nvCxnSpPr>
        <xdr:cNvPr id="135" name="直線コネクタ 134"/>
        <xdr:cNvCxnSpPr/>
      </xdr:nvCxnSpPr>
      <xdr:spPr>
        <a:xfrm>
          <a:off x="2336800" y="10814304"/>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12954</xdr:rowOff>
    </xdr:from>
    <xdr:to>
      <xdr:col>3</xdr:col>
      <xdr:colOff>279400</xdr:colOff>
      <xdr:row>63</xdr:row>
      <xdr:rowOff>15367</xdr:rowOff>
    </xdr:to>
    <xdr:cxnSp macro="">
      <xdr:nvCxnSpPr>
        <xdr:cNvPr id="138" name="直線コネクタ 137"/>
        <xdr:cNvCxnSpPr/>
      </xdr:nvCxnSpPr>
      <xdr:spPr>
        <a:xfrm flipV="1">
          <a:off x="1447800" y="1081430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109601</xdr:rowOff>
    </xdr:from>
    <xdr:to>
      <xdr:col>2</xdr:col>
      <xdr:colOff>127000</xdr:colOff>
      <xdr:row>62</xdr:row>
      <xdr:rowOff>39751</xdr:rowOff>
    </xdr:to>
    <xdr:sp macro="" textlink="">
      <xdr:nvSpPr>
        <xdr:cNvPr id="141" name="フローチャート : 判断 140"/>
        <xdr:cNvSpPr/>
      </xdr:nvSpPr>
      <xdr:spPr>
        <a:xfrm>
          <a:off x="1397000" y="10568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49928</xdr:rowOff>
    </xdr:from>
    <xdr:ext cx="762000" cy="259045"/>
    <xdr:sp macro="" textlink="">
      <xdr:nvSpPr>
        <xdr:cNvPr id="142" name="テキスト ボックス 141"/>
        <xdr:cNvSpPr txBox="1"/>
      </xdr:nvSpPr>
      <xdr:spPr>
        <a:xfrm>
          <a:off x="1066800" y="10336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80391</xdr:rowOff>
    </xdr:from>
    <xdr:to>
      <xdr:col>7</xdr:col>
      <xdr:colOff>203200</xdr:colOff>
      <xdr:row>64</xdr:row>
      <xdr:rowOff>10541</xdr:rowOff>
    </xdr:to>
    <xdr:sp macro="" textlink="">
      <xdr:nvSpPr>
        <xdr:cNvPr id="148" name="円/楕円 147"/>
        <xdr:cNvSpPr/>
      </xdr:nvSpPr>
      <xdr:spPr>
        <a:xfrm>
          <a:off x="4902200" y="1088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52468</xdr:rowOff>
    </xdr:from>
    <xdr:ext cx="762000" cy="259045"/>
    <xdr:sp macro="" textlink="">
      <xdr:nvSpPr>
        <xdr:cNvPr id="149" name="財政構造の弾力性該当値テキスト"/>
        <xdr:cNvSpPr txBox="1"/>
      </xdr:nvSpPr>
      <xdr:spPr>
        <a:xfrm>
          <a:off x="5041900" y="10853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121539</xdr:rowOff>
    </xdr:from>
    <xdr:to>
      <xdr:col>6</xdr:col>
      <xdr:colOff>50800</xdr:colOff>
      <xdr:row>63</xdr:row>
      <xdr:rowOff>51689</xdr:rowOff>
    </xdr:to>
    <xdr:sp macro="" textlink="">
      <xdr:nvSpPr>
        <xdr:cNvPr id="150" name="円/楕円 149"/>
        <xdr:cNvSpPr/>
      </xdr:nvSpPr>
      <xdr:spPr>
        <a:xfrm>
          <a:off x="4064000" y="1075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36466</xdr:rowOff>
    </xdr:from>
    <xdr:ext cx="736600" cy="259045"/>
    <xdr:sp macro="" textlink="">
      <xdr:nvSpPr>
        <xdr:cNvPr id="151" name="テキスト ボックス 150"/>
        <xdr:cNvSpPr txBox="1"/>
      </xdr:nvSpPr>
      <xdr:spPr>
        <a:xfrm>
          <a:off x="3733800" y="10837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53848</xdr:rowOff>
    </xdr:from>
    <xdr:to>
      <xdr:col>4</xdr:col>
      <xdr:colOff>533400</xdr:colOff>
      <xdr:row>63</xdr:row>
      <xdr:rowOff>155448</xdr:rowOff>
    </xdr:to>
    <xdr:sp macro="" textlink="">
      <xdr:nvSpPr>
        <xdr:cNvPr id="152" name="円/楕円 151"/>
        <xdr:cNvSpPr/>
      </xdr:nvSpPr>
      <xdr:spPr>
        <a:xfrm>
          <a:off x="3175000" y="1085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140225</xdr:rowOff>
    </xdr:from>
    <xdr:ext cx="762000" cy="259045"/>
    <xdr:sp macro="" textlink="">
      <xdr:nvSpPr>
        <xdr:cNvPr id="153" name="テキスト ボックス 152"/>
        <xdr:cNvSpPr txBox="1"/>
      </xdr:nvSpPr>
      <xdr:spPr>
        <a:xfrm>
          <a:off x="2844800" y="1094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133604</xdr:rowOff>
    </xdr:from>
    <xdr:to>
      <xdr:col>3</xdr:col>
      <xdr:colOff>330200</xdr:colOff>
      <xdr:row>63</xdr:row>
      <xdr:rowOff>63754</xdr:rowOff>
    </xdr:to>
    <xdr:sp macro="" textlink="">
      <xdr:nvSpPr>
        <xdr:cNvPr id="154" name="円/楕円 153"/>
        <xdr:cNvSpPr/>
      </xdr:nvSpPr>
      <xdr:spPr>
        <a:xfrm>
          <a:off x="2286000" y="1076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48531</xdr:rowOff>
    </xdr:from>
    <xdr:ext cx="762000" cy="259045"/>
    <xdr:sp macro="" textlink="">
      <xdr:nvSpPr>
        <xdr:cNvPr id="155" name="テキスト ボックス 154"/>
        <xdr:cNvSpPr txBox="1"/>
      </xdr:nvSpPr>
      <xdr:spPr>
        <a:xfrm>
          <a:off x="1955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136017</xdr:rowOff>
    </xdr:from>
    <xdr:to>
      <xdr:col>2</xdr:col>
      <xdr:colOff>127000</xdr:colOff>
      <xdr:row>63</xdr:row>
      <xdr:rowOff>66167</xdr:rowOff>
    </xdr:to>
    <xdr:sp macro="" textlink="">
      <xdr:nvSpPr>
        <xdr:cNvPr id="156" name="円/楕円 155"/>
        <xdr:cNvSpPr/>
      </xdr:nvSpPr>
      <xdr:spPr>
        <a:xfrm>
          <a:off x="1397000" y="1076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50944</xdr:rowOff>
    </xdr:from>
    <xdr:ext cx="762000" cy="259045"/>
    <xdr:sp macro="" textlink="">
      <xdr:nvSpPr>
        <xdr:cNvPr id="157" name="テキスト ボックス 156"/>
        <xdr:cNvSpPr txBox="1"/>
      </xdr:nvSpPr>
      <xdr:spPr>
        <a:xfrm>
          <a:off x="1066800" y="10852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[203,923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137,600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類似団体平均比較との</a:t>
          </a:r>
          <a:r>
            <a:rPr kumimoji="1" lang="en-US" altLang="ja-JP" sz="1300">
              <a:latin typeface="ＭＳ Ｐゴシック"/>
            </a:rPr>
            <a:t>57,036</a:t>
          </a:r>
          <a:r>
            <a:rPr kumimoji="1" lang="ja-JP" altLang="en-US" sz="1300">
              <a:latin typeface="ＭＳ Ｐゴシック"/>
            </a:rPr>
            <a:t>円が上回る要因は、東日本大震災による著しい人口流出が起こっている反面で復興事業に尽力する人件費を必要としているためと考えられる。前年度比較との</a:t>
          </a:r>
          <a:r>
            <a:rPr kumimoji="1" lang="en-US" altLang="ja-JP" sz="1300">
              <a:latin typeface="ＭＳ Ｐゴシック"/>
            </a:rPr>
            <a:t>95,384</a:t>
          </a:r>
          <a:r>
            <a:rPr kumimoji="1" lang="ja-JP" altLang="en-US" sz="1300">
              <a:latin typeface="ＭＳ Ｐゴシック"/>
            </a:rPr>
            <a:t>円減については、災害復旧事業の減少と東日本大震災災害廃棄物処理事業の減額が大きな影響を占めていると考えられる。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16225</xdr:rowOff>
    </xdr:from>
    <xdr:to>
      <xdr:col>7</xdr:col>
      <xdr:colOff>152400</xdr:colOff>
      <xdr:row>86</xdr:row>
      <xdr:rowOff>51450</xdr:rowOff>
    </xdr:to>
    <xdr:cxnSp macro="">
      <xdr:nvCxnSpPr>
        <xdr:cNvPr id="187" name="直線コネクタ 186"/>
        <xdr:cNvCxnSpPr/>
      </xdr:nvCxnSpPr>
      <xdr:spPr>
        <a:xfrm flipV="1">
          <a:off x="4953000" y="13732225"/>
          <a:ext cx="0" cy="10639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86</xdr:row>
      <xdr:rowOff>23527</xdr:rowOff>
    </xdr:from>
    <xdr:ext cx="762000" cy="259045"/>
    <xdr:sp macro="" textlink="">
      <xdr:nvSpPr>
        <xdr:cNvPr id="188" name="人件費・物件費等の状況最小値テキスト"/>
        <xdr:cNvSpPr txBox="1"/>
      </xdr:nvSpPr>
      <xdr:spPr>
        <a:xfrm>
          <a:off x="5041900" y="147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86</xdr:row>
      <xdr:rowOff>51450</xdr:rowOff>
    </xdr:from>
    <xdr:to>
      <xdr:col>7</xdr:col>
      <xdr:colOff>241300</xdr:colOff>
      <xdr:row>86</xdr:row>
      <xdr:rowOff>51450</xdr:rowOff>
    </xdr:to>
    <xdr:cxnSp macro="">
      <xdr:nvCxnSpPr>
        <xdr:cNvPr id="189" name="直線コネクタ 188"/>
        <xdr:cNvCxnSpPr/>
      </xdr:nvCxnSpPr>
      <xdr:spPr>
        <a:xfrm>
          <a:off x="4864100" y="14796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102602</xdr:rowOff>
    </xdr:from>
    <xdr:ext cx="762000" cy="259045"/>
    <xdr:sp macro="" textlink="">
      <xdr:nvSpPr>
        <xdr:cNvPr id="190" name="人件費・物件費等の状況最大値テキスト"/>
        <xdr:cNvSpPr txBox="1"/>
      </xdr:nvSpPr>
      <xdr:spPr>
        <a:xfrm>
          <a:off x="5041900" y="13475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16225</xdr:rowOff>
    </xdr:from>
    <xdr:to>
      <xdr:col>7</xdr:col>
      <xdr:colOff>241300</xdr:colOff>
      <xdr:row>80</xdr:row>
      <xdr:rowOff>16225</xdr:rowOff>
    </xdr:to>
    <xdr:cxnSp macro="">
      <xdr:nvCxnSpPr>
        <xdr:cNvPr id="191" name="直線コネクタ 190"/>
        <xdr:cNvCxnSpPr/>
      </xdr:nvCxnSpPr>
      <xdr:spPr>
        <a:xfrm>
          <a:off x="4864100" y="13732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159710</xdr:rowOff>
    </xdr:from>
    <xdr:to>
      <xdr:col>7</xdr:col>
      <xdr:colOff>152400</xdr:colOff>
      <xdr:row>85</xdr:row>
      <xdr:rowOff>28963</xdr:rowOff>
    </xdr:to>
    <xdr:cxnSp macro="">
      <xdr:nvCxnSpPr>
        <xdr:cNvPr id="192" name="直線コネクタ 191"/>
        <xdr:cNvCxnSpPr/>
      </xdr:nvCxnSpPr>
      <xdr:spPr>
        <a:xfrm flipV="1">
          <a:off x="4114800" y="14218610"/>
          <a:ext cx="838200" cy="383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67507</xdr:rowOff>
    </xdr:from>
    <xdr:ext cx="762000" cy="259045"/>
    <xdr:sp macro="" textlink="">
      <xdr:nvSpPr>
        <xdr:cNvPr id="193" name="人件費・物件費等の状況平均値テキスト"/>
        <xdr:cNvSpPr txBox="1"/>
      </xdr:nvSpPr>
      <xdr:spPr>
        <a:xfrm>
          <a:off x="5041900" y="137835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50980</xdr:rowOff>
    </xdr:from>
    <xdr:to>
      <xdr:col>7</xdr:col>
      <xdr:colOff>203200</xdr:colOff>
      <xdr:row>81</xdr:row>
      <xdr:rowOff>152580</xdr:rowOff>
    </xdr:to>
    <xdr:sp macro="" textlink="">
      <xdr:nvSpPr>
        <xdr:cNvPr id="194" name="フローチャート : 判断 193"/>
        <xdr:cNvSpPr/>
      </xdr:nvSpPr>
      <xdr:spPr>
        <a:xfrm>
          <a:off x="4902200" y="13938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28963</xdr:rowOff>
    </xdr:from>
    <xdr:to>
      <xdr:col>6</xdr:col>
      <xdr:colOff>0</xdr:colOff>
      <xdr:row>86</xdr:row>
      <xdr:rowOff>110841</xdr:rowOff>
    </xdr:to>
    <xdr:cxnSp macro="">
      <xdr:nvCxnSpPr>
        <xdr:cNvPr id="195" name="直線コネクタ 194"/>
        <xdr:cNvCxnSpPr/>
      </xdr:nvCxnSpPr>
      <xdr:spPr>
        <a:xfrm flipV="1">
          <a:off x="3225800" y="14602213"/>
          <a:ext cx="889000" cy="253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6947</xdr:rowOff>
    </xdr:from>
    <xdr:to>
      <xdr:col>6</xdr:col>
      <xdr:colOff>50800</xdr:colOff>
      <xdr:row>81</xdr:row>
      <xdr:rowOff>108547</xdr:rowOff>
    </xdr:to>
    <xdr:sp macro="" textlink="">
      <xdr:nvSpPr>
        <xdr:cNvPr id="196" name="フローチャート : 判断 195"/>
        <xdr:cNvSpPr/>
      </xdr:nvSpPr>
      <xdr:spPr>
        <a:xfrm>
          <a:off x="4064000" y="13894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118724</xdr:rowOff>
    </xdr:from>
    <xdr:ext cx="736600" cy="259045"/>
    <xdr:sp macro="" textlink="">
      <xdr:nvSpPr>
        <xdr:cNvPr id="197" name="テキスト ボックス 196"/>
        <xdr:cNvSpPr txBox="1"/>
      </xdr:nvSpPr>
      <xdr:spPr>
        <a:xfrm>
          <a:off x="3733800" y="136632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110841</xdr:rowOff>
    </xdr:from>
    <xdr:to>
      <xdr:col>4</xdr:col>
      <xdr:colOff>482600</xdr:colOff>
      <xdr:row>88</xdr:row>
      <xdr:rowOff>21476</xdr:rowOff>
    </xdr:to>
    <xdr:cxnSp macro="">
      <xdr:nvCxnSpPr>
        <xdr:cNvPr id="198" name="直線コネクタ 197"/>
        <xdr:cNvCxnSpPr/>
      </xdr:nvCxnSpPr>
      <xdr:spPr>
        <a:xfrm flipV="1">
          <a:off x="2336800" y="14855541"/>
          <a:ext cx="889000" cy="25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18856</xdr:rowOff>
    </xdr:from>
    <xdr:to>
      <xdr:col>4</xdr:col>
      <xdr:colOff>533400</xdr:colOff>
      <xdr:row>81</xdr:row>
      <xdr:rowOff>120456</xdr:rowOff>
    </xdr:to>
    <xdr:sp macro="" textlink="">
      <xdr:nvSpPr>
        <xdr:cNvPr id="199" name="フローチャート : 判断 198"/>
        <xdr:cNvSpPr/>
      </xdr:nvSpPr>
      <xdr:spPr>
        <a:xfrm>
          <a:off x="3175000" y="13906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130633</xdr:rowOff>
    </xdr:from>
    <xdr:ext cx="762000" cy="259045"/>
    <xdr:sp macro="" textlink="">
      <xdr:nvSpPr>
        <xdr:cNvPr id="200" name="テキスト ボックス 199"/>
        <xdr:cNvSpPr txBox="1"/>
      </xdr:nvSpPr>
      <xdr:spPr>
        <a:xfrm>
          <a:off x="2844800" y="13675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167815</xdr:rowOff>
    </xdr:from>
    <xdr:to>
      <xdr:col>3</xdr:col>
      <xdr:colOff>279400</xdr:colOff>
      <xdr:row>88</xdr:row>
      <xdr:rowOff>21476</xdr:rowOff>
    </xdr:to>
    <xdr:cxnSp macro="">
      <xdr:nvCxnSpPr>
        <xdr:cNvPr id="201" name="直線コネクタ 200"/>
        <xdr:cNvCxnSpPr/>
      </xdr:nvCxnSpPr>
      <xdr:spPr>
        <a:xfrm>
          <a:off x="1447800" y="13883815"/>
          <a:ext cx="889000" cy="122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50160</xdr:rowOff>
    </xdr:from>
    <xdr:to>
      <xdr:col>3</xdr:col>
      <xdr:colOff>330200</xdr:colOff>
      <xdr:row>81</xdr:row>
      <xdr:rowOff>151760</xdr:rowOff>
    </xdr:to>
    <xdr:sp macro="" textlink="">
      <xdr:nvSpPr>
        <xdr:cNvPr id="202" name="フローチャート : 判断 201"/>
        <xdr:cNvSpPr/>
      </xdr:nvSpPr>
      <xdr:spPr>
        <a:xfrm>
          <a:off x="2286000" y="1393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161937</xdr:rowOff>
    </xdr:from>
    <xdr:ext cx="762000" cy="259045"/>
    <xdr:sp macro="" textlink="">
      <xdr:nvSpPr>
        <xdr:cNvPr id="203" name="テキスト ボックス 202"/>
        <xdr:cNvSpPr txBox="1"/>
      </xdr:nvSpPr>
      <xdr:spPr>
        <a:xfrm>
          <a:off x="1955800" y="1370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148279</xdr:rowOff>
    </xdr:from>
    <xdr:to>
      <xdr:col>2</xdr:col>
      <xdr:colOff>127000</xdr:colOff>
      <xdr:row>81</xdr:row>
      <xdr:rowOff>78429</xdr:rowOff>
    </xdr:to>
    <xdr:sp macro="" textlink="">
      <xdr:nvSpPr>
        <xdr:cNvPr id="204" name="フローチャート : 判断 203"/>
        <xdr:cNvSpPr/>
      </xdr:nvSpPr>
      <xdr:spPr>
        <a:xfrm>
          <a:off x="1397000" y="13864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63206</xdr:rowOff>
    </xdr:from>
    <xdr:ext cx="762000" cy="259045"/>
    <xdr:sp macro="" textlink="">
      <xdr:nvSpPr>
        <xdr:cNvPr id="205" name="テキスト ボックス 204"/>
        <xdr:cNvSpPr txBox="1"/>
      </xdr:nvSpPr>
      <xdr:spPr>
        <a:xfrm>
          <a:off x="1066800" y="13950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108910</xdr:rowOff>
    </xdr:from>
    <xdr:to>
      <xdr:col>7</xdr:col>
      <xdr:colOff>203200</xdr:colOff>
      <xdr:row>83</xdr:row>
      <xdr:rowOff>39060</xdr:rowOff>
    </xdr:to>
    <xdr:sp macro="" textlink="">
      <xdr:nvSpPr>
        <xdr:cNvPr id="211" name="円/楕円 210"/>
        <xdr:cNvSpPr/>
      </xdr:nvSpPr>
      <xdr:spPr>
        <a:xfrm>
          <a:off x="4902200" y="1416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80987</xdr:rowOff>
    </xdr:from>
    <xdr:ext cx="762000" cy="259045"/>
    <xdr:sp macro="" textlink="">
      <xdr:nvSpPr>
        <xdr:cNvPr id="212" name="人件費・物件費等の状況該当値テキスト"/>
        <xdr:cNvSpPr txBox="1"/>
      </xdr:nvSpPr>
      <xdr:spPr>
        <a:xfrm>
          <a:off x="5041900" y="1413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203,923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149613</xdr:rowOff>
    </xdr:from>
    <xdr:to>
      <xdr:col>6</xdr:col>
      <xdr:colOff>50800</xdr:colOff>
      <xdr:row>85</xdr:row>
      <xdr:rowOff>79763</xdr:rowOff>
    </xdr:to>
    <xdr:sp macro="" textlink="">
      <xdr:nvSpPr>
        <xdr:cNvPr id="213" name="円/楕円 212"/>
        <xdr:cNvSpPr/>
      </xdr:nvSpPr>
      <xdr:spPr>
        <a:xfrm>
          <a:off x="4064000" y="14551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64540</xdr:rowOff>
    </xdr:from>
    <xdr:ext cx="736600" cy="259045"/>
    <xdr:sp macro="" textlink="">
      <xdr:nvSpPr>
        <xdr:cNvPr id="214" name="テキスト ボックス 213"/>
        <xdr:cNvSpPr txBox="1"/>
      </xdr:nvSpPr>
      <xdr:spPr>
        <a:xfrm>
          <a:off x="3733800" y="14637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299,307</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60041</xdr:rowOff>
    </xdr:from>
    <xdr:to>
      <xdr:col>4</xdr:col>
      <xdr:colOff>533400</xdr:colOff>
      <xdr:row>86</xdr:row>
      <xdr:rowOff>161641</xdr:rowOff>
    </xdr:to>
    <xdr:sp macro="" textlink="">
      <xdr:nvSpPr>
        <xdr:cNvPr id="215" name="円/楕円 214"/>
        <xdr:cNvSpPr/>
      </xdr:nvSpPr>
      <xdr:spPr>
        <a:xfrm>
          <a:off x="3175000" y="14804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146418</xdr:rowOff>
    </xdr:from>
    <xdr:ext cx="762000" cy="259045"/>
    <xdr:sp macro="" textlink="">
      <xdr:nvSpPr>
        <xdr:cNvPr id="216" name="テキスト ボックス 215"/>
        <xdr:cNvSpPr txBox="1"/>
      </xdr:nvSpPr>
      <xdr:spPr>
        <a:xfrm>
          <a:off x="2844800" y="14891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362,298</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142126</xdr:rowOff>
    </xdr:from>
    <xdr:to>
      <xdr:col>3</xdr:col>
      <xdr:colOff>330200</xdr:colOff>
      <xdr:row>88</xdr:row>
      <xdr:rowOff>72276</xdr:rowOff>
    </xdr:to>
    <xdr:sp macro="" textlink="">
      <xdr:nvSpPr>
        <xdr:cNvPr id="217" name="円/楕円 216"/>
        <xdr:cNvSpPr/>
      </xdr:nvSpPr>
      <xdr:spPr>
        <a:xfrm>
          <a:off x="2286000" y="1505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57053</xdr:rowOff>
    </xdr:from>
    <xdr:ext cx="762000" cy="259045"/>
    <xdr:sp macro="" textlink="">
      <xdr:nvSpPr>
        <xdr:cNvPr id="218" name="テキスト ボックス 217"/>
        <xdr:cNvSpPr txBox="1"/>
      </xdr:nvSpPr>
      <xdr:spPr>
        <a:xfrm>
          <a:off x="1955800" y="1514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425,340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117015</xdr:rowOff>
    </xdr:from>
    <xdr:to>
      <xdr:col>2</xdr:col>
      <xdr:colOff>127000</xdr:colOff>
      <xdr:row>81</xdr:row>
      <xdr:rowOff>47165</xdr:rowOff>
    </xdr:to>
    <xdr:sp macro="" textlink="">
      <xdr:nvSpPr>
        <xdr:cNvPr id="219" name="円/楕円 218"/>
        <xdr:cNvSpPr/>
      </xdr:nvSpPr>
      <xdr:spPr>
        <a:xfrm>
          <a:off x="1397000" y="1383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57342</xdr:rowOff>
    </xdr:from>
    <xdr:ext cx="762000" cy="259045"/>
    <xdr:sp macro="" textlink="">
      <xdr:nvSpPr>
        <xdr:cNvPr id="220" name="テキスト ボックス 219"/>
        <xdr:cNvSpPr txBox="1"/>
      </xdr:nvSpPr>
      <xdr:spPr>
        <a:xfrm>
          <a:off x="1066800" y="1360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120,675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人事院勧告の準拠による適正化を基本にしながら、現在は復興事業のマンパワーを確保するための人事体制に係る経費などが指数に含まれている。</a:t>
          </a:r>
          <a:endParaRPr kumimoji="1" lang="en-US" altLang="ja-JP" sz="1300">
            <a:latin typeface="ＭＳ Ｐゴシック"/>
          </a:endParaRPr>
        </a:p>
        <a:p>
          <a:r>
            <a:rPr kumimoji="1" lang="ja-JP" altLang="en-US" sz="1300">
              <a:latin typeface="ＭＳ Ｐゴシック"/>
            </a:rPr>
            <a:t>今後も国の動向に準拠しながら適正な運営を進める。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9" name="直線コネクタ 248"/>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50"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51" name="直線コネクタ 250"/>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2"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3" name="直線コネクタ 252"/>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125307</xdr:rowOff>
    </xdr:from>
    <xdr:to>
      <xdr:col>24</xdr:col>
      <xdr:colOff>558800</xdr:colOff>
      <xdr:row>83</xdr:row>
      <xdr:rowOff>141393</xdr:rowOff>
    </xdr:to>
    <xdr:cxnSp macro="">
      <xdr:nvCxnSpPr>
        <xdr:cNvPr id="254" name="直線コネクタ 253"/>
        <xdr:cNvCxnSpPr/>
      </xdr:nvCxnSpPr>
      <xdr:spPr>
        <a:xfrm flipV="1">
          <a:off x="16179800" y="1435565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5"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6" name="フローチャート : 判断 255"/>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141393</xdr:rowOff>
    </xdr:from>
    <xdr:to>
      <xdr:col>23</xdr:col>
      <xdr:colOff>406400</xdr:colOff>
      <xdr:row>87</xdr:row>
      <xdr:rowOff>50800</xdr:rowOff>
    </xdr:to>
    <xdr:cxnSp macro="">
      <xdr:nvCxnSpPr>
        <xdr:cNvPr id="257" name="直線コネクタ 256"/>
        <xdr:cNvCxnSpPr/>
      </xdr:nvCxnSpPr>
      <xdr:spPr>
        <a:xfrm flipV="1">
          <a:off x="15290800" y="14371743"/>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8" name="フローチャート : 判断 257"/>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9" name="テキスト ボックス 258"/>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50800</xdr:rowOff>
    </xdr:from>
    <xdr:to>
      <xdr:col>22</xdr:col>
      <xdr:colOff>203200</xdr:colOff>
      <xdr:row>87</xdr:row>
      <xdr:rowOff>115146</xdr:rowOff>
    </xdr:to>
    <xdr:cxnSp macro="">
      <xdr:nvCxnSpPr>
        <xdr:cNvPr id="260" name="直線コネクタ 259"/>
        <xdr:cNvCxnSpPr/>
      </xdr:nvCxnSpPr>
      <xdr:spPr>
        <a:xfrm flipV="1">
          <a:off x="14401800" y="1496695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61" name="フローチャート : 判断 260"/>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2" name="テキスト ボックス 261"/>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52916</xdr:rowOff>
    </xdr:from>
    <xdr:to>
      <xdr:col>21</xdr:col>
      <xdr:colOff>0</xdr:colOff>
      <xdr:row>87</xdr:row>
      <xdr:rowOff>115146</xdr:rowOff>
    </xdr:to>
    <xdr:cxnSp macro="">
      <xdr:nvCxnSpPr>
        <xdr:cNvPr id="263" name="直線コネクタ 262"/>
        <xdr:cNvCxnSpPr/>
      </xdr:nvCxnSpPr>
      <xdr:spPr>
        <a:xfrm>
          <a:off x="13512800" y="14283266"/>
          <a:ext cx="889000" cy="74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4" name="フローチャート : 判断 263"/>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5" name="テキスト ボックス 264"/>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168487</xdr:rowOff>
    </xdr:from>
    <xdr:to>
      <xdr:col>19</xdr:col>
      <xdr:colOff>533400</xdr:colOff>
      <xdr:row>85</xdr:row>
      <xdr:rowOff>98637</xdr:rowOff>
    </xdr:to>
    <xdr:sp macro="" textlink="">
      <xdr:nvSpPr>
        <xdr:cNvPr id="266" name="フローチャート : 判断 265"/>
        <xdr:cNvSpPr/>
      </xdr:nvSpPr>
      <xdr:spPr>
        <a:xfrm>
          <a:off x="13462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83414</xdr:rowOff>
    </xdr:from>
    <xdr:ext cx="762000" cy="259045"/>
    <xdr:sp macro="" textlink="">
      <xdr:nvSpPr>
        <xdr:cNvPr id="267" name="テキスト ボックス 266"/>
        <xdr:cNvSpPr txBox="1"/>
      </xdr:nvSpPr>
      <xdr:spPr>
        <a:xfrm>
          <a:off x="13131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73" name="円/楕円 272"/>
        <xdr:cNvSpPr/>
      </xdr:nvSpPr>
      <xdr:spPr>
        <a:xfrm>
          <a:off x="16967200" y="1430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91034</xdr:rowOff>
    </xdr:from>
    <xdr:ext cx="762000" cy="259045"/>
    <xdr:sp macro="" textlink="">
      <xdr:nvSpPr>
        <xdr:cNvPr id="274" name="給与水準   （国との比較）該当値テキスト"/>
        <xdr:cNvSpPr txBox="1"/>
      </xdr:nvSpPr>
      <xdr:spPr>
        <a:xfrm>
          <a:off x="17106900" y="1414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90593</xdr:rowOff>
    </xdr:from>
    <xdr:to>
      <xdr:col>23</xdr:col>
      <xdr:colOff>457200</xdr:colOff>
      <xdr:row>84</xdr:row>
      <xdr:rowOff>20743</xdr:rowOff>
    </xdr:to>
    <xdr:sp macro="" textlink="">
      <xdr:nvSpPr>
        <xdr:cNvPr id="275" name="円/楕円 274"/>
        <xdr:cNvSpPr/>
      </xdr:nvSpPr>
      <xdr:spPr>
        <a:xfrm>
          <a:off x="16129000" y="1432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30920</xdr:rowOff>
    </xdr:from>
    <xdr:ext cx="736600" cy="259045"/>
    <xdr:sp macro="" textlink="">
      <xdr:nvSpPr>
        <xdr:cNvPr id="276" name="テキスト ボックス 275"/>
        <xdr:cNvSpPr txBox="1"/>
      </xdr:nvSpPr>
      <xdr:spPr>
        <a:xfrm>
          <a:off x="15798800" y="14089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0</xdr:rowOff>
    </xdr:from>
    <xdr:to>
      <xdr:col>22</xdr:col>
      <xdr:colOff>254000</xdr:colOff>
      <xdr:row>87</xdr:row>
      <xdr:rowOff>101600</xdr:rowOff>
    </xdr:to>
    <xdr:sp macro="" textlink="">
      <xdr:nvSpPr>
        <xdr:cNvPr id="277" name="円/楕円 276"/>
        <xdr:cNvSpPr/>
      </xdr:nvSpPr>
      <xdr:spPr>
        <a:xfrm>
          <a:off x="15240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78" name="テキスト ボックス 277"/>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64346</xdr:rowOff>
    </xdr:from>
    <xdr:to>
      <xdr:col>21</xdr:col>
      <xdr:colOff>50800</xdr:colOff>
      <xdr:row>87</xdr:row>
      <xdr:rowOff>165946</xdr:rowOff>
    </xdr:to>
    <xdr:sp macro="" textlink="">
      <xdr:nvSpPr>
        <xdr:cNvPr id="279" name="円/楕円 278"/>
        <xdr:cNvSpPr/>
      </xdr:nvSpPr>
      <xdr:spPr>
        <a:xfrm>
          <a:off x="14351000" y="1498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4673</xdr:rowOff>
    </xdr:from>
    <xdr:ext cx="762000" cy="259045"/>
    <xdr:sp macro="" textlink="">
      <xdr:nvSpPr>
        <xdr:cNvPr id="280" name="テキスト ボックス 279"/>
        <xdr:cNvSpPr txBox="1"/>
      </xdr:nvSpPr>
      <xdr:spPr>
        <a:xfrm>
          <a:off x="14020800" y="1474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81" name="円/楕円 280"/>
        <xdr:cNvSpPr/>
      </xdr:nvSpPr>
      <xdr:spPr>
        <a:xfrm>
          <a:off x="13462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82" name="テキスト ボックス 281"/>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による人口流出が進む一方で、将来を見据えた復興事業を実施するためには相応のマンパワーが必要であり、県内外から派遣職員が応援に来ていただいていることで職員数が増加しており、復興事業の推進を優先にしながら、注力のタイミングと定員のバランスの適正管理を計画的に行う。</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2" name="直線コネクタ 311"/>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3"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4" name="直線コネクタ 313"/>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5"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6" name="直線コネクタ 315"/>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156139</xdr:rowOff>
    </xdr:from>
    <xdr:to>
      <xdr:col>24</xdr:col>
      <xdr:colOff>558800</xdr:colOff>
      <xdr:row>66</xdr:row>
      <xdr:rowOff>93274</xdr:rowOff>
    </xdr:to>
    <xdr:cxnSp macro="">
      <xdr:nvCxnSpPr>
        <xdr:cNvPr id="317" name="直線コネクタ 316"/>
        <xdr:cNvCxnSpPr/>
      </xdr:nvCxnSpPr>
      <xdr:spPr>
        <a:xfrm>
          <a:off x="16179800" y="11300389"/>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8"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9" name="フローチャート : 判断 318"/>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50236</xdr:rowOff>
    </xdr:from>
    <xdr:to>
      <xdr:col>23</xdr:col>
      <xdr:colOff>406400</xdr:colOff>
      <xdr:row>65</xdr:row>
      <xdr:rowOff>156139</xdr:rowOff>
    </xdr:to>
    <xdr:cxnSp macro="">
      <xdr:nvCxnSpPr>
        <xdr:cNvPr id="320" name="直線コネクタ 319"/>
        <xdr:cNvCxnSpPr/>
      </xdr:nvCxnSpPr>
      <xdr:spPr>
        <a:xfrm>
          <a:off x="15290800" y="11194486"/>
          <a:ext cx="889000" cy="105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21" name="フローチャート : 判断 320"/>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2" name="テキスト ボックス 321"/>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76905</xdr:rowOff>
    </xdr:from>
    <xdr:to>
      <xdr:col>22</xdr:col>
      <xdr:colOff>203200</xdr:colOff>
      <xdr:row>65</xdr:row>
      <xdr:rowOff>50236</xdr:rowOff>
    </xdr:to>
    <xdr:cxnSp macro="">
      <xdr:nvCxnSpPr>
        <xdr:cNvPr id="323" name="直線コネクタ 322"/>
        <xdr:cNvCxnSpPr/>
      </xdr:nvCxnSpPr>
      <xdr:spPr>
        <a:xfrm>
          <a:off x="14401800" y="11049705"/>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4" name="フローチャート : 判断 323"/>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5" name="テキスト ボックス 324"/>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39229</xdr:rowOff>
    </xdr:from>
    <xdr:to>
      <xdr:col>21</xdr:col>
      <xdr:colOff>0</xdr:colOff>
      <xdr:row>64</xdr:row>
      <xdr:rowOff>76905</xdr:rowOff>
    </xdr:to>
    <xdr:cxnSp macro="">
      <xdr:nvCxnSpPr>
        <xdr:cNvPr id="326" name="直線コネクタ 325"/>
        <xdr:cNvCxnSpPr/>
      </xdr:nvCxnSpPr>
      <xdr:spPr>
        <a:xfrm>
          <a:off x="13512800" y="10840579"/>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7" name="フローチャート : 判断 326"/>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8" name="テキスト ボックス 327"/>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92851</xdr:rowOff>
    </xdr:from>
    <xdr:to>
      <xdr:col>19</xdr:col>
      <xdr:colOff>533400</xdr:colOff>
      <xdr:row>63</xdr:row>
      <xdr:rowOff>23001</xdr:rowOff>
    </xdr:to>
    <xdr:sp macro="" textlink="">
      <xdr:nvSpPr>
        <xdr:cNvPr id="329" name="フローチャート : 判断 328"/>
        <xdr:cNvSpPr/>
      </xdr:nvSpPr>
      <xdr:spPr>
        <a:xfrm>
          <a:off x="13462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33178</xdr:rowOff>
    </xdr:from>
    <xdr:ext cx="762000" cy="259045"/>
    <xdr:sp macro="" textlink="">
      <xdr:nvSpPr>
        <xdr:cNvPr id="330" name="テキスト ボックス 329"/>
        <xdr:cNvSpPr txBox="1"/>
      </xdr:nvSpPr>
      <xdr:spPr>
        <a:xfrm>
          <a:off x="13131800" y="1049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42474</xdr:rowOff>
    </xdr:from>
    <xdr:to>
      <xdr:col>24</xdr:col>
      <xdr:colOff>609600</xdr:colOff>
      <xdr:row>66</xdr:row>
      <xdr:rowOff>144074</xdr:rowOff>
    </xdr:to>
    <xdr:sp macro="" textlink="">
      <xdr:nvSpPr>
        <xdr:cNvPr id="336" name="円/楕円 335"/>
        <xdr:cNvSpPr/>
      </xdr:nvSpPr>
      <xdr:spPr>
        <a:xfrm>
          <a:off x="16967200" y="11358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14551</xdr:rowOff>
    </xdr:from>
    <xdr:ext cx="762000" cy="259045"/>
    <xdr:sp macro="" textlink="">
      <xdr:nvSpPr>
        <xdr:cNvPr id="337" name="定員管理の状況該当値テキスト"/>
        <xdr:cNvSpPr txBox="1"/>
      </xdr:nvSpPr>
      <xdr:spPr>
        <a:xfrm>
          <a:off x="17106900" y="11330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13.58</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105339</xdr:rowOff>
    </xdr:from>
    <xdr:to>
      <xdr:col>23</xdr:col>
      <xdr:colOff>457200</xdr:colOff>
      <xdr:row>66</xdr:row>
      <xdr:rowOff>35489</xdr:rowOff>
    </xdr:to>
    <xdr:sp macro="" textlink="">
      <xdr:nvSpPr>
        <xdr:cNvPr id="338" name="円/楕円 337"/>
        <xdr:cNvSpPr/>
      </xdr:nvSpPr>
      <xdr:spPr>
        <a:xfrm>
          <a:off x="16129000" y="1124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20266</xdr:rowOff>
    </xdr:from>
    <xdr:ext cx="736600" cy="259045"/>
    <xdr:sp macro="" textlink="">
      <xdr:nvSpPr>
        <xdr:cNvPr id="339" name="テキスト ボックス 338"/>
        <xdr:cNvSpPr txBox="1"/>
      </xdr:nvSpPr>
      <xdr:spPr>
        <a:xfrm>
          <a:off x="15798800" y="11335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170886</xdr:rowOff>
    </xdr:from>
    <xdr:to>
      <xdr:col>22</xdr:col>
      <xdr:colOff>254000</xdr:colOff>
      <xdr:row>65</xdr:row>
      <xdr:rowOff>101036</xdr:rowOff>
    </xdr:to>
    <xdr:sp macro="" textlink="">
      <xdr:nvSpPr>
        <xdr:cNvPr id="340" name="円/楕円 339"/>
        <xdr:cNvSpPr/>
      </xdr:nvSpPr>
      <xdr:spPr>
        <a:xfrm>
          <a:off x="15240000" y="11143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85813</xdr:rowOff>
    </xdr:from>
    <xdr:ext cx="762000" cy="259045"/>
    <xdr:sp macro="" textlink="">
      <xdr:nvSpPr>
        <xdr:cNvPr id="341" name="テキスト ボックス 340"/>
        <xdr:cNvSpPr txBox="1"/>
      </xdr:nvSpPr>
      <xdr:spPr>
        <a:xfrm>
          <a:off x="14909800" y="1123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26105</xdr:rowOff>
    </xdr:from>
    <xdr:to>
      <xdr:col>21</xdr:col>
      <xdr:colOff>50800</xdr:colOff>
      <xdr:row>64</xdr:row>
      <xdr:rowOff>127705</xdr:rowOff>
    </xdr:to>
    <xdr:sp macro="" textlink="">
      <xdr:nvSpPr>
        <xdr:cNvPr id="342" name="円/楕円 341"/>
        <xdr:cNvSpPr/>
      </xdr:nvSpPr>
      <xdr:spPr>
        <a:xfrm>
          <a:off x="14351000" y="1099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112482</xdr:rowOff>
    </xdr:from>
    <xdr:ext cx="762000" cy="259045"/>
    <xdr:sp macro="" textlink="">
      <xdr:nvSpPr>
        <xdr:cNvPr id="343" name="テキスト ボックス 342"/>
        <xdr:cNvSpPr txBox="1"/>
      </xdr:nvSpPr>
      <xdr:spPr>
        <a:xfrm>
          <a:off x="14020800" y="1108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159879</xdr:rowOff>
    </xdr:from>
    <xdr:to>
      <xdr:col>19</xdr:col>
      <xdr:colOff>533400</xdr:colOff>
      <xdr:row>63</xdr:row>
      <xdr:rowOff>90029</xdr:rowOff>
    </xdr:to>
    <xdr:sp macro="" textlink="">
      <xdr:nvSpPr>
        <xdr:cNvPr id="344" name="円/楕円 343"/>
        <xdr:cNvSpPr/>
      </xdr:nvSpPr>
      <xdr:spPr>
        <a:xfrm>
          <a:off x="13462000" y="10789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74806</xdr:rowOff>
    </xdr:from>
    <xdr:ext cx="762000" cy="259045"/>
    <xdr:sp macro="" textlink="">
      <xdr:nvSpPr>
        <xdr:cNvPr id="345" name="テキスト ボックス 344"/>
        <xdr:cNvSpPr txBox="1"/>
      </xdr:nvSpPr>
      <xdr:spPr>
        <a:xfrm>
          <a:off x="13131800" y="10876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震災以前より起債発行を抑制したことに加え、学校教育施設等の償還が昨年度で終了したものがあることから、前年比ではポイントを下げている。しかし、東日本大震災以降は被災した町民が入居するための災害公営住宅建設事業を進めるために多額の地方債を発行しており、本数値は引き続き増加の推移が想定される。今後も迅速な生活再建を進める中で公平な世代間の負担とのバランスを注視していく。</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4" name="直線コネクタ 373"/>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5"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6" name="直線コネクタ 375"/>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7"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8" name="直線コネクタ 377"/>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162137</xdr:rowOff>
    </xdr:from>
    <xdr:to>
      <xdr:col>24</xdr:col>
      <xdr:colOff>558800</xdr:colOff>
      <xdr:row>43</xdr:row>
      <xdr:rowOff>38946</xdr:rowOff>
    </xdr:to>
    <xdr:cxnSp macro="">
      <xdr:nvCxnSpPr>
        <xdr:cNvPr id="379" name="直線コネクタ 378"/>
        <xdr:cNvCxnSpPr/>
      </xdr:nvCxnSpPr>
      <xdr:spPr>
        <a:xfrm flipV="1">
          <a:off x="16179800" y="7363037"/>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0"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1" name="フローチャート : 判断 380"/>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162137</xdr:rowOff>
    </xdr:from>
    <xdr:to>
      <xdr:col>23</xdr:col>
      <xdr:colOff>406400</xdr:colOff>
      <xdr:row>43</xdr:row>
      <xdr:rowOff>38946</xdr:rowOff>
    </xdr:to>
    <xdr:cxnSp macro="">
      <xdr:nvCxnSpPr>
        <xdr:cNvPr id="382" name="直線コネクタ 381"/>
        <xdr:cNvCxnSpPr/>
      </xdr:nvCxnSpPr>
      <xdr:spPr>
        <a:xfrm>
          <a:off x="15290800" y="736303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3" name="フローチャート : 判断 382"/>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84" name="テキスト ボックス 383"/>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97790</xdr:rowOff>
    </xdr:from>
    <xdr:to>
      <xdr:col>22</xdr:col>
      <xdr:colOff>203200</xdr:colOff>
      <xdr:row>42</xdr:row>
      <xdr:rowOff>162137</xdr:rowOff>
    </xdr:to>
    <xdr:cxnSp macro="">
      <xdr:nvCxnSpPr>
        <xdr:cNvPr id="385" name="直線コネクタ 384"/>
        <xdr:cNvCxnSpPr/>
      </xdr:nvCxnSpPr>
      <xdr:spPr>
        <a:xfrm>
          <a:off x="14401800" y="729869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6" name="フローチャート : 判断 385"/>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7" name="テキスト ボックス 386"/>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97790</xdr:rowOff>
    </xdr:from>
    <xdr:to>
      <xdr:col>21</xdr:col>
      <xdr:colOff>0</xdr:colOff>
      <xdr:row>42</xdr:row>
      <xdr:rowOff>154094</xdr:rowOff>
    </xdr:to>
    <xdr:cxnSp macro="">
      <xdr:nvCxnSpPr>
        <xdr:cNvPr id="388" name="直線コネクタ 387"/>
        <xdr:cNvCxnSpPr/>
      </xdr:nvCxnSpPr>
      <xdr:spPr>
        <a:xfrm flipV="1">
          <a:off x="13512800" y="7298690"/>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9" name="フローチャート : 判断 388"/>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90" name="テキスト ボックス 389"/>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63077</xdr:rowOff>
    </xdr:from>
    <xdr:to>
      <xdr:col>19</xdr:col>
      <xdr:colOff>533400</xdr:colOff>
      <xdr:row>42</xdr:row>
      <xdr:rowOff>164677</xdr:rowOff>
    </xdr:to>
    <xdr:sp macro="" textlink="">
      <xdr:nvSpPr>
        <xdr:cNvPr id="391" name="フローチャート : 判断 390"/>
        <xdr:cNvSpPr/>
      </xdr:nvSpPr>
      <xdr:spPr>
        <a:xfrm>
          <a:off x="13462000" y="726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3404</xdr:rowOff>
    </xdr:from>
    <xdr:ext cx="762000" cy="259045"/>
    <xdr:sp macro="" textlink="">
      <xdr:nvSpPr>
        <xdr:cNvPr id="392" name="テキスト ボックス 391"/>
        <xdr:cNvSpPr txBox="1"/>
      </xdr:nvSpPr>
      <xdr:spPr>
        <a:xfrm>
          <a:off x="13131800" y="703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111337</xdr:rowOff>
    </xdr:from>
    <xdr:to>
      <xdr:col>24</xdr:col>
      <xdr:colOff>609600</xdr:colOff>
      <xdr:row>43</xdr:row>
      <xdr:rowOff>41487</xdr:rowOff>
    </xdr:to>
    <xdr:sp macro="" textlink="">
      <xdr:nvSpPr>
        <xdr:cNvPr id="398" name="円/楕円 397"/>
        <xdr:cNvSpPr/>
      </xdr:nvSpPr>
      <xdr:spPr>
        <a:xfrm>
          <a:off x="169672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83414</xdr:rowOff>
    </xdr:from>
    <xdr:ext cx="762000" cy="259045"/>
    <xdr:sp macro="" textlink="">
      <xdr:nvSpPr>
        <xdr:cNvPr id="399" name="公債費負担の状況該当値テキスト"/>
        <xdr:cNvSpPr txBox="1"/>
      </xdr:nvSpPr>
      <xdr:spPr>
        <a:xfrm>
          <a:off x="17106900" y="728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159596</xdr:rowOff>
    </xdr:from>
    <xdr:to>
      <xdr:col>23</xdr:col>
      <xdr:colOff>457200</xdr:colOff>
      <xdr:row>43</xdr:row>
      <xdr:rowOff>89746</xdr:rowOff>
    </xdr:to>
    <xdr:sp macro="" textlink="">
      <xdr:nvSpPr>
        <xdr:cNvPr id="400" name="円/楕円 399"/>
        <xdr:cNvSpPr/>
      </xdr:nvSpPr>
      <xdr:spPr>
        <a:xfrm>
          <a:off x="16129000" y="736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74523</xdr:rowOff>
    </xdr:from>
    <xdr:ext cx="736600" cy="259045"/>
    <xdr:sp macro="" textlink="">
      <xdr:nvSpPr>
        <xdr:cNvPr id="401" name="テキスト ボックス 400"/>
        <xdr:cNvSpPr txBox="1"/>
      </xdr:nvSpPr>
      <xdr:spPr>
        <a:xfrm>
          <a:off x="15798800" y="7446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111337</xdr:rowOff>
    </xdr:from>
    <xdr:to>
      <xdr:col>22</xdr:col>
      <xdr:colOff>254000</xdr:colOff>
      <xdr:row>43</xdr:row>
      <xdr:rowOff>41487</xdr:rowOff>
    </xdr:to>
    <xdr:sp macro="" textlink="">
      <xdr:nvSpPr>
        <xdr:cNvPr id="402" name="円/楕円 401"/>
        <xdr:cNvSpPr/>
      </xdr:nvSpPr>
      <xdr:spPr>
        <a:xfrm>
          <a:off x="152400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26264</xdr:rowOff>
    </xdr:from>
    <xdr:ext cx="762000" cy="259045"/>
    <xdr:sp macro="" textlink="">
      <xdr:nvSpPr>
        <xdr:cNvPr id="403" name="テキスト ボックス 402"/>
        <xdr:cNvSpPr txBox="1"/>
      </xdr:nvSpPr>
      <xdr:spPr>
        <a:xfrm>
          <a:off x="14909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46990</xdr:rowOff>
    </xdr:from>
    <xdr:to>
      <xdr:col>21</xdr:col>
      <xdr:colOff>50800</xdr:colOff>
      <xdr:row>42</xdr:row>
      <xdr:rowOff>148590</xdr:rowOff>
    </xdr:to>
    <xdr:sp macro="" textlink="">
      <xdr:nvSpPr>
        <xdr:cNvPr id="404" name="円/楕円 403"/>
        <xdr:cNvSpPr/>
      </xdr:nvSpPr>
      <xdr:spPr>
        <a:xfrm>
          <a:off x="14351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133367</xdr:rowOff>
    </xdr:from>
    <xdr:ext cx="762000" cy="259045"/>
    <xdr:sp macro="" textlink="">
      <xdr:nvSpPr>
        <xdr:cNvPr id="405" name="テキスト ボックス 404"/>
        <xdr:cNvSpPr txBox="1"/>
      </xdr:nvSpPr>
      <xdr:spPr>
        <a:xfrm>
          <a:off x="14020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103294</xdr:rowOff>
    </xdr:from>
    <xdr:to>
      <xdr:col>19</xdr:col>
      <xdr:colOff>533400</xdr:colOff>
      <xdr:row>43</xdr:row>
      <xdr:rowOff>33444</xdr:rowOff>
    </xdr:to>
    <xdr:sp macro="" textlink="">
      <xdr:nvSpPr>
        <xdr:cNvPr id="406" name="円/楕円 405"/>
        <xdr:cNvSpPr/>
      </xdr:nvSpPr>
      <xdr:spPr>
        <a:xfrm>
          <a:off x="13462000" y="730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18221</xdr:rowOff>
    </xdr:from>
    <xdr:ext cx="762000" cy="259045"/>
    <xdr:sp macro="" textlink="">
      <xdr:nvSpPr>
        <xdr:cNvPr id="407" name="テキスト ボックス 406"/>
        <xdr:cNvSpPr txBox="1"/>
      </xdr:nvSpPr>
      <xdr:spPr>
        <a:xfrm>
          <a:off x="13131800" y="739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に関連する復興財源が措置されていることに伴う充当可能財源の増加が要因となり、昨年に引き続き数値的には一時的に良好を示している状況となっているが、復興財源が縮小するにつれ震災前の水準以下になることも想定されるため、復興事業と将来負担のバランスを考えながら住民のニーズに沿った財政運営をし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4" name="直線コネクタ 433"/>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5"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6" name="直線コネクタ 435"/>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7"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8" name="直線コネクタ 437"/>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15</xdr:row>
      <xdr:rowOff>69494</xdr:rowOff>
    </xdr:from>
    <xdr:to>
      <xdr:col>21</xdr:col>
      <xdr:colOff>0</xdr:colOff>
      <xdr:row>16</xdr:row>
      <xdr:rowOff>25451</xdr:rowOff>
    </xdr:to>
    <xdr:cxnSp macro="">
      <xdr:nvCxnSpPr>
        <xdr:cNvPr id="439" name="直線コネクタ 438"/>
        <xdr:cNvCxnSpPr/>
      </xdr:nvCxnSpPr>
      <xdr:spPr>
        <a:xfrm flipV="1">
          <a:off x="13512800" y="2641244"/>
          <a:ext cx="889000" cy="127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40"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41" name="フローチャート : 判断 440"/>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2" name="フローチャート : 判断 441"/>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3" name="テキスト ボックス 442"/>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138862</xdr:rowOff>
    </xdr:from>
    <xdr:to>
      <xdr:col>21</xdr:col>
      <xdr:colOff>50800</xdr:colOff>
      <xdr:row>16</xdr:row>
      <xdr:rowOff>69012</xdr:rowOff>
    </xdr:to>
    <xdr:sp macro="" textlink="">
      <xdr:nvSpPr>
        <xdr:cNvPr id="446" name="フローチャート : 判断 445"/>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7" name="テキスト ボックス 446"/>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66345</xdr:rowOff>
    </xdr:from>
    <xdr:to>
      <xdr:col>19</xdr:col>
      <xdr:colOff>533400</xdr:colOff>
      <xdr:row>16</xdr:row>
      <xdr:rowOff>167945</xdr:rowOff>
    </xdr:to>
    <xdr:sp macro="" textlink="">
      <xdr:nvSpPr>
        <xdr:cNvPr id="448" name="フローチャート : 判断 447"/>
        <xdr:cNvSpPr/>
      </xdr:nvSpPr>
      <xdr:spPr>
        <a:xfrm>
          <a:off x="13462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152722</xdr:rowOff>
    </xdr:from>
    <xdr:ext cx="762000" cy="259045"/>
    <xdr:sp macro="" textlink="">
      <xdr:nvSpPr>
        <xdr:cNvPr id="449" name="テキスト ボックス 448"/>
        <xdr:cNvSpPr txBox="1"/>
      </xdr:nvSpPr>
      <xdr:spPr>
        <a:xfrm>
          <a:off x="13131800" y="289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15</xdr:row>
      <xdr:rowOff>18694</xdr:rowOff>
    </xdr:from>
    <xdr:to>
      <xdr:col>21</xdr:col>
      <xdr:colOff>50800</xdr:colOff>
      <xdr:row>15</xdr:row>
      <xdr:rowOff>120294</xdr:rowOff>
    </xdr:to>
    <xdr:sp macro="" textlink="">
      <xdr:nvSpPr>
        <xdr:cNvPr id="455" name="円/楕円 454"/>
        <xdr:cNvSpPr/>
      </xdr:nvSpPr>
      <xdr:spPr>
        <a:xfrm>
          <a:off x="14351000" y="259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130471</xdr:rowOff>
    </xdr:from>
    <xdr:ext cx="762000" cy="259045"/>
    <xdr:sp macro="" textlink="">
      <xdr:nvSpPr>
        <xdr:cNvPr id="456" name="テキスト ボックス 455"/>
        <xdr:cNvSpPr txBox="1"/>
      </xdr:nvSpPr>
      <xdr:spPr>
        <a:xfrm>
          <a:off x="14020800" y="235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146101</xdr:rowOff>
    </xdr:from>
    <xdr:to>
      <xdr:col>19</xdr:col>
      <xdr:colOff>533400</xdr:colOff>
      <xdr:row>16</xdr:row>
      <xdr:rowOff>76251</xdr:rowOff>
    </xdr:to>
    <xdr:sp macro="" textlink="">
      <xdr:nvSpPr>
        <xdr:cNvPr id="457" name="円/楕円 456"/>
        <xdr:cNvSpPr/>
      </xdr:nvSpPr>
      <xdr:spPr>
        <a:xfrm>
          <a:off x="13462000" y="271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86428</xdr:rowOff>
    </xdr:from>
    <xdr:ext cx="762000" cy="259045"/>
    <xdr:sp macro="" textlink="">
      <xdr:nvSpPr>
        <xdr:cNvPr id="458" name="テキスト ボックス 457"/>
        <xdr:cNvSpPr txBox="1"/>
      </xdr:nvSpPr>
      <xdr:spPr>
        <a:xfrm>
          <a:off x="13131800" y="2486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宮城県山元町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12,813
12,767
64.58
31,128,064
25,109,494
4,692,635
4,138,883
5,779,363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の復興事業に関わる人件費の増と退職者数の世代間調整を図るための採用などが重なり、類似団体に比較して高くなっており、復興創生期間では同様に推移していくことが見込まれるが、適正な管理のなかで復興事業に比例して改善させ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120142</xdr:rowOff>
    </xdr:from>
    <xdr:to>
      <xdr:col>7</xdr:col>
      <xdr:colOff>15875</xdr:colOff>
      <xdr:row>38</xdr:row>
      <xdr:rowOff>85852</xdr:rowOff>
    </xdr:to>
    <xdr:cxnSp macro="">
      <xdr:nvCxnSpPr>
        <xdr:cNvPr id="62" name="直線コネクタ 61"/>
        <xdr:cNvCxnSpPr/>
      </xdr:nvCxnSpPr>
      <xdr:spPr>
        <a:xfrm>
          <a:off x="3987800" y="6463792"/>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120142</xdr:rowOff>
    </xdr:from>
    <xdr:to>
      <xdr:col>5</xdr:col>
      <xdr:colOff>549275</xdr:colOff>
      <xdr:row>38</xdr:row>
      <xdr:rowOff>90424</xdr:rowOff>
    </xdr:to>
    <xdr:cxnSp macro="">
      <xdr:nvCxnSpPr>
        <xdr:cNvPr id="65" name="直線コネクタ 64"/>
        <xdr:cNvCxnSpPr/>
      </xdr:nvCxnSpPr>
      <xdr:spPr>
        <a:xfrm flipV="1">
          <a:off x="3098800" y="6463792"/>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30988</xdr:rowOff>
    </xdr:from>
    <xdr:to>
      <xdr:col>4</xdr:col>
      <xdr:colOff>346075</xdr:colOff>
      <xdr:row>38</xdr:row>
      <xdr:rowOff>90424</xdr:rowOff>
    </xdr:to>
    <xdr:cxnSp macro="">
      <xdr:nvCxnSpPr>
        <xdr:cNvPr id="68" name="直線コネクタ 67"/>
        <xdr:cNvCxnSpPr/>
      </xdr:nvCxnSpPr>
      <xdr:spPr>
        <a:xfrm>
          <a:off x="2209800" y="654608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110998</xdr:rowOff>
    </xdr:from>
    <xdr:to>
      <xdr:col>3</xdr:col>
      <xdr:colOff>142875</xdr:colOff>
      <xdr:row>38</xdr:row>
      <xdr:rowOff>30988</xdr:rowOff>
    </xdr:to>
    <xdr:cxnSp macro="">
      <xdr:nvCxnSpPr>
        <xdr:cNvPr id="71" name="直線コネクタ 70"/>
        <xdr:cNvCxnSpPr/>
      </xdr:nvCxnSpPr>
      <xdr:spPr>
        <a:xfrm>
          <a:off x="1320800" y="645464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85344</xdr:rowOff>
    </xdr:from>
    <xdr:to>
      <xdr:col>1</xdr:col>
      <xdr:colOff>676275</xdr:colOff>
      <xdr:row>37</xdr:row>
      <xdr:rowOff>15494</xdr:rowOff>
    </xdr:to>
    <xdr:sp macro="" textlink="">
      <xdr:nvSpPr>
        <xdr:cNvPr id="74" name="フローチャート : 判断 73"/>
        <xdr:cNvSpPr/>
      </xdr:nvSpPr>
      <xdr:spPr>
        <a:xfrm>
          <a:off x="1270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25671</xdr:rowOff>
    </xdr:from>
    <xdr:ext cx="762000" cy="259045"/>
    <xdr:sp macro="" textlink="">
      <xdr:nvSpPr>
        <xdr:cNvPr id="75" name="テキスト ボックス 74"/>
        <xdr:cNvSpPr txBox="1"/>
      </xdr:nvSpPr>
      <xdr:spPr>
        <a:xfrm>
          <a:off x="939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35052</xdr:rowOff>
    </xdr:from>
    <xdr:to>
      <xdr:col>7</xdr:col>
      <xdr:colOff>66675</xdr:colOff>
      <xdr:row>38</xdr:row>
      <xdr:rowOff>136652</xdr:rowOff>
    </xdr:to>
    <xdr:sp macro="" textlink="">
      <xdr:nvSpPr>
        <xdr:cNvPr id="81" name="円/楕円 80"/>
        <xdr:cNvSpPr/>
      </xdr:nvSpPr>
      <xdr:spPr>
        <a:xfrm>
          <a:off x="47752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7129</xdr:rowOff>
    </xdr:from>
    <xdr:ext cx="762000" cy="259045"/>
    <xdr:sp macro="" textlink="">
      <xdr:nvSpPr>
        <xdr:cNvPr id="82" name="人件費該当値テキスト"/>
        <xdr:cNvSpPr txBox="1"/>
      </xdr:nvSpPr>
      <xdr:spPr>
        <a:xfrm>
          <a:off x="49149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69342</xdr:rowOff>
    </xdr:from>
    <xdr:to>
      <xdr:col>5</xdr:col>
      <xdr:colOff>600075</xdr:colOff>
      <xdr:row>37</xdr:row>
      <xdr:rowOff>170942</xdr:rowOff>
    </xdr:to>
    <xdr:sp macro="" textlink="">
      <xdr:nvSpPr>
        <xdr:cNvPr id="83" name="円/楕円 82"/>
        <xdr:cNvSpPr/>
      </xdr:nvSpPr>
      <xdr:spPr>
        <a:xfrm>
          <a:off x="3937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155719</xdr:rowOff>
    </xdr:from>
    <xdr:ext cx="736600" cy="259045"/>
    <xdr:sp macro="" textlink="">
      <xdr:nvSpPr>
        <xdr:cNvPr id="84" name="テキスト ボックス 83"/>
        <xdr:cNvSpPr txBox="1"/>
      </xdr:nvSpPr>
      <xdr:spPr>
        <a:xfrm>
          <a:off x="3606800" y="6499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39624</xdr:rowOff>
    </xdr:from>
    <xdr:to>
      <xdr:col>4</xdr:col>
      <xdr:colOff>396875</xdr:colOff>
      <xdr:row>38</xdr:row>
      <xdr:rowOff>141224</xdr:rowOff>
    </xdr:to>
    <xdr:sp macro="" textlink="">
      <xdr:nvSpPr>
        <xdr:cNvPr id="85" name="円/楕円 84"/>
        <xdr:cNvSpPr/>
      </xdr:nvSpPr>
      <xdr:spPr>
        <a:xfrm>
          <a:off x="3048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126001</xdr:rowOff>
    </xdr:from>
    <xdr:ext cx="762000" cy="259045"/>
    <xdr:sp macro="" textlink="">
      <xdr:nvSpPr>
        <xdr:cNvPr id="86" name="テキスト ボックス 85"/>
        <xdr:cNvSpPr txBox="1"/>
      </xdr:nvSpPr>
      <xdr:spPr>
        <a:xfrm>
          <a:off x="2717800" y="6641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151638</xdr:rowOff>
    </xdr:from>
    <xdr:to>
      <xdr:col>3</xdr:col>
      <xdr:colOff>193675</xdr:colOff>
      <xdr:row>38</xdr:row>
      <xdr:rowOff>81788</xdr:rowOff>
    </xdr:to>
    <xdr:sp macro="" textlink="">
      <xdr:nvSpPr>
        <xdr:cNvPr id="87" name="円/楕円 86"/>
        <xdr:cNvSpPr/>
      </xdr:nvSpPr>
      <xdr:spPr>
        <a:xfrm>
          <a:off x="2159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66565</xdr:rowOff>
    </xdr:from>
    <xdr:ext cx="762000" cy="259045"/>
    <xdr:sp macro="" textlink="">
      <xdr:nvSpPr>
        <xdr:cNvPr id="88" name="テキスト ボックス 87"/>
        <xdr:cNvSpPr txBox="1"/>
      </xdr:nvSpPr>
      <xdr:spPr>
        <a:xfrm>
          <a:off x="1828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89" name="円/楕円 88"/>
        <xdr:cNvSpPr/>
      </xdr:nvSpPr>
      <xdr:spPr>
        <a:xfrm>
          <a:off x="1270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90" name="テキスト ボックス 89"/>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復興がハード事業のピークからソフト事業にシフトする時期になってきたことで掛かる経費の性質が変わったこともポイント増加影響の</a:t>
          </a:r>
          <a:r>
            <a:rPr kumimoji="1" lang="en-US" altLang="ja-JP" sz="1300">
              <a:latin typeface="ＭＳ Ｐゴシック"/>
            </a:rPr>
            <a:t>1</a:t>
          </a:r>
          <a:r>
            <a:rPr kumimoji="1" lang="ja-JP" altLang="en-US" sz="1300">
              <a:latin typeface="ＭＳ Ｐゴシック"/>
            </a:rPr>
            <a:t>つと捉えている。膨大な復興事業を効果的かつ効率的に推進させるため適正なアウトソーシングを取り入れながら運営に努める。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148227</xdr:rowOff>
    </xdr:from>
    <xdr:to>
      <xdr:col>24</xdr:col>
      <xdr:colOff>31750</xdr:colOff>
      <xdr:row>14</xdr:row>
      <xdr:rowOff>166188</xdr:rowOff>
    </xdr:to>
    <xdr:cxnSp macro="">
      <xdr:nvCxnSpPr>
        <xdr:cNvPr id="125" name="直線コネクタ 124"/>
        <xdr:cNvCxnSpPr/>
      </xdr:nvCxnSpPr>
      <xdr:spPr>
        <a:xfrm>
          <a:off x="15671800" y="2377077"/>
          <a:ext cx="838200" cy="189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141696</xdr:rowOff>
    </xdr:from>
    <xdr:to>
      <xdr:col>22</xdr:col>
      <xdr:colOff>565150</xdr:colOff>
      <xdr:row>13</xdr:row>
      <xdr:rowOff>148227</xdr:rowOff>
    </xdr:to>
    <xdr:cxnSp macro="">
      <xdr:nvCxnSpPr>
        <xdr:cNvPr id="128" name="直線コネクタ 127"/>
        <xdr:cNvCxnSpPr/>
      </xdr:nvCxnSpPr>
      <xdr:spPr>
        <a:xfrm>
          <a:off x="14782800" y="237054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128633</xdr:rowOff>
    </xdr:from>
    <xdr:to>
      <xdr:col>21</xdr:col>
      <xdr:colOff>361950</xdr:colOff>
      <xdr:row>13</xdr:row>
      <xdr:rowOff>141696</xdr:rowOff>
    </xdr:to>
    <xdr:cxnSp macro="">
      <xdr:nvCxnSpPr>
        <xdr:cNvPr id="131" name="直線コネクタ 130"/>
        <xdr:cNvCxnSpPr/>
      </xdr:nvCxnSpPr>
      <xdr:spPr>
        <a:xfrm>
          <a:off x="13893800" y="2357483"/>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128633</xdr:rowOff>
    </xdr:from>
    <xdr:to>
      <xdr:col>20</xdr:col>
      <xdr:colOff>158750</xdr:colOff>
      <xdr:row>14</xdr:row>
      <xdr:rowOff>29029</xdr:rowOff>
    </xdr:to>
    <xdr:cxnSp macro="">
      <xdr:nvCxnSpPr>
        <xdr:cNvPr id="134" name="直線コネクタ 133"/>
        <xdr:cNvCxnSpPr/>
      </xdr:nvCxnSpPr>
      <xdr:spPr>
        <a:xfrm flipV="1">
          <a:off x="13004800" y="2357483"/>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82731</xdr:rowOff>
    </xdr:from>
    <xdr:to>
      <xdr:col>19</xdr:col>
      <xdr:colOff>6350</xdr:colOff>
      <xdr:row>15</xdr:row>
      <xdr:rowOff>12881</xdr:rowOff>
    </xdr:to>
    <xdr:sp macro="" textlink="">
      <xdr:nvSpPr>
        <xdr:cNvPr id="137" name="フローチャート : 判断 136"/>
        <xdr:cNvSpPr/>
      </xdr:nvSpPr>
      <xdr:spPr>
        <a:xfrm>
          <a:off x="12954000" y="2483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169108</xdr:rowOff>
    </xdr:from>
    <xdr:ext cx="762000" cy="259045"/>
    <xdr:sp macro="" textlink="">
      <xdr:nvSpPr>
        <xdr:cNvPr id="138" name="テキスト ボックス 137"/>
        <xdr:cNvSpPr txBox="1"/>
      </xdr:nvSpPr>
      <xdr:spPr>
        <a:xfrm>
          <a:off x="12623800" y="2569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115388</xdr:rowOff>
    </xdr:from>
    <xdr:to>
      <xdr:col>24</xdr:col>
      <xdr:colOff>82550</xdr:colOff>
      <xdr:row>15</xdr:row>
      <xdr:rowOff>45538</xdr:rowOff>
    </xdr:to>
    <xdr:sp macro="" textlink="">
      <xdr:nvSpPr>
        <xdr:cNvPr id="144" name="円/楕円 143"/>
        <xdr:cNvSpPr/>
      </xdr:nvSpPr>
      <xdr:spPr>
        <a:xfrm>
          <a:off x="16459200" y="251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131915</xdr:rowOff>
    </xdr:from>
    <xdr:ext cx="762000" cy="259045"/>
    <xdr:sp macro="" textlink="">
      <xdr:nvSpPr>
        <xdr:cNvPr id="145" name="物件費該当値テキスト"/>
        <xdr:cNvSpPr txBox="1"/>
      </xdr:nvSpPr>
      <xdr:spPr>
        <a:xfrm>
          <a:off x="16598900" y="2360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97427</xdr:rowOff>
    </xdr:from>
    <xdr:to>
      <xdr:col>22</xdr:col>
      <xdr:colOff>615950</xdr:colOff>
      <xdr:row>14</xdr:row>
      <xdr:rowOff>27577</xdr:rowOff>
    </xdr:to>
    <xdr:sp macro="" textlink="">
      <xdr:nvSpPr>
        <xdr:cNvPr id="146" name="円/楕円 145"/>
        <xdr:cNvSpPr/>
      </xdr:nvSpPr>
      <xdr:spPr>
        <a:xfrm>
          <a:off x="15621000" y="2326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37754</xdr:rowOff>
    </xdr:from>
    <xdr:ext cx="736600" cy="259045"/>
    <xdr:sp macro="" textlink="">
      <xdr:nvSpPr>
        <xdr:cNvPr id="147" name="テキスト ボックス 146"/>
        <xdr:cNvSpPr txBox="1"/>
      </xdr:nvSpPr>
      <xdr:spPr>
        <a:xfrm>
          <a:off x="15290800" y="2095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90896</xdr:rowOff>
    </xdr:from>
    <xdr:to>
      <xdr:col>21</xdr:col>
      <xdr:colOff>412750</xdr:colOff>
      <xdr:row>14</xdr:row>
      <xdr:rowOff>21046</xdr:rowOff>
    </xdr:to>
    <xdr:sp macro="" textlink="">
      <xdr:nvSpPr>
        <xdr:cNvPr id="148" name="円/楕円 147"/>
        <xdr:cNvSpPr/>
      </xdr:nvSpPr>
      <xdr:spPr>
        <a:xfrm>
          <a:off x="14732000" y="231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31223</xdr:rowOff>
    </xdr:from>
    <xdr:ext cx="762000" cy="259045"/>
    <xdr:sp macro="" textlink="">
      <xdr:nvSpPr>
        <xdr:cNvPr id="149" name="テキスト ボックス 148"/>
        <xdr:cNvSpPr txBox="1"/>
      </xdr:nvSpPr>
      <xdr:spPr>
        <a:xfrm>
          <a:off x="14401800" y="2088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77833</xdr:rowOff>
    </xdr:from>
    <xdr:to>
      <xdr:col>20</xdr:col>
      <xdr:colOff>209550</xdr:colOff>
      <xdr:row>14</xdr:row>
      <xdr:rowOff>7983</xdr:rowOff>
    </xdr:to>
    <xdr:sp macro="" textlink="">
      <xdr:nvSpPr>
        <xdr:cNvPr id="150" name="円/楕円 149"/>
        <xdr:cNvSpPr/>
      </xdr:nvSpPr>
      <xdr:spPr>
        <a:xfrm>
          <a:off x="13843000" y="2306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18160</xdr:rowOff>
    </xdr:from>
    <xdr:ext cx="762000" cy="259045"/>
    <xdr:sp macro="" textlink="">
      <xdr:nvSpPr>
        <xdr:cNvPr id="151" name="テキスト ボックス 150"/>
        <xdr:cNvSpPr txBox="1"/>
      </xdr:nvSpPr>
      <xdr:spPr>
        <a:xfrm>
          <a:off x="13512800" y="2075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149679</xdr:rowOff>
    </xdr:from>
    <xdr:to>
      <xdr:col>19</xdr:col>
      <xdr:colOff>6350</xdr:colOff>
      <xdr:row>14</xdr:row>
      <xdr:rowOff>79829</xdr:rowOff>
    </xdr:to>
    <xdr:sp macro="" textlink="">
      <xdr:nvSpPr>
        <xdr:cNvPr id="152" name="円/楕円 151"/>
        <xdr:cNvSpPr/>
      </xdr:nvSpPr>
      <xdr:spPr>
        <a:xfrm>
          <a:off x="12954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90006</xdr:rowOff>
    </xdr:from>
    <xdr:ext cx="762000" cy="259045"/>
    <xdr:sp macro="" textlink="">
      <xdr:nvSpPr>
        <xdr:cNvPr id="153" name="テキスト ボックス 152"/>
        <xdr:cNvSpPr txBox="1"/>
      </xdr:nvSpPr>
      <xdr:spPr>
        <a:xfrm>
          <a:off x="12623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類似団体・宮城県平均と比較しても低い数値であるが、県内４位の高齢化率（</a:t>
          </a:r>
          <a:r>
            <a:rPr kumimoji="1" lang="en-US" altLang="ja-JP" sz="1300">
              <a:latin typeface="ＭＳ Ｐゴシック"/>
            </a:rPr>
            <a:t>35.7</a:t>
          </a:r>
          <a:r>
            <a:rPr kumimoji="1" lang="ja-JP" altLang="en-US" sz="1300">
              <a:latin typeface="ＭＳ Ｐゴシック"/>
            </a:rPr>
            <a:t>％）を支えつつ、少子化対策に関連する削減困難な社会保障費であり、財政圧迫のない範囲で投資のみに頼らない効果的な取り組みとなるよう努める。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151493</xdr:rowOff>
    </xdr:from>
    <xdr:to>
      <xdr:col>7</xdr:col>
      <xdr:colOff>15875</xdr:colOff>
      <xdr:row>54</xdr:row>
      <xdr:rowOff>45357</xdr:rowOff>
    </xdr:to>
    <xdr:cxnSp macro="">
      <xdr:nvCxnSpPr>
        <xdr:cNvPr id="188" name="直線コネクタ 187"/>
        <xdr:cNvCxnSpPr/>
      </xdr:nvCxnSpPr>
      <xdr:spPr>
        <a:xfrm>
          <a:off x="3987800" y="92383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151493</xdr:rowOff>
    </xdr:from>
    <xdr:to>
      <xdr:col>5</xdr:col>
      <xdr:colOff>549275</xdr:colOff>
      <xdr:row>53</xdr:row>
      <xdr:rowOff>151493</xdr:rowOff>
    </xdr:to>
    <xdr:cxnSp macro="">
      <xdr:nvCxnSpPr>
        <xdr:cNvPr id="191" name="直線コネクタ 190"/>
        <xdr:cNvCxnSpPr/>
      </xdr:nvCxnSpPr>
      <xdr:spPr>
        <a:xfrm>
          <a:off x="3098800" y="92383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151493</xdr:rowOff>
    </xdr:to>
    <xdr:cxnSp macro="">
      <xdr:nvCxnSpPr>
        <xdr:cNvPr id="194" name="直線コネクタ 193"/>
        <xdr:cNvCxnSpPr/>
      </xdr:nvCxnSpPr>
      <xdr:spPr>
        <a:xfrm>
          <a:off x="2209800" y="92220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54</xdr:row>
      <xdr:rowOff>110672</xdr:rowOff>
    </xdr:to>
    <xdr:cxnSp macro="">
      <xdr:nvCxnSpPr>
        <xdr:cNvPr id="197" name="直線コネクタ 196"/>
        <xdr:cNvCxnSpPr/>
      </xdr:nvCxnSpPr>
      <xdr:spPr>
        <a:xfrm flipV="1">
          <a:off x="1320800" y="9222015"/>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00" name="フローチャート : 判断 199"/>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23784</xdr:rowOff>
    </xdr:from>
    <xdr:ext cx="762000" cy="259045"/>
    <xdr:sp macro="" textlink="">
      <xdr:nvSpPr>
        <xdr:cNvPr id="201" name="テキスト ボックス 200"/>
        <xdr:cNvSpPr txBox="1"/>
      </xdr:nvSpPr>
      <xdr:spPr>
        <a:xfrm>
          <a:off x="939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166007</xdr:rowOff>
    </xdr:from>
    <xdr:to>
      <xdr:col>7</xdr:col>
      <xdr:colOff>66675</xdr:colOff>
      <xdr:row>54</xdr:row>
      <xdr:rowOff>96157</xdr:rowOff>
    </xdr:to>
    <xdr:sp macro="" textlink="">
      <xdr:nvSpPr>
        <xdr:cNvPr id="207" name="円/楕円 206"/>
        <xdr:cNvSpPr/>
      </xdr:nvSpPr>
      <xdr:spPr>
        <a:xfrm>
          <a:off x="47752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11084</xdr:rowOff>
    </xdr:from>
    <xdr:ext cx="762000" cy="259045"/>
    <xdr:sp macro="" textlink="">
      <xdr:nvSpPr>
        <xdr:cNvPr id="208" name="扶助費該当値テキスト"/>
        <xdr:cNvSpPr txBox="1"/>
      </xdr:nvSpPr>
      <xdr:spPr>
        <a:xfrm>
          <a:off x="4914900" y="909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100693</xdr:rowOff>
    </xdr:from>
    <xdr:to>
      <xdr:col>5</xdr:col>
      <xdr:colOff>600075</xdr:colOff>
      <xdr:row>54</xdr:row>
      <xdr:rowOff>30843</xdr:rowOff>
    </xdr:to>
    <xdr:sp macro="" textlink="">
      <xdr:nvSpPr>
        <xdr:cNvPr id="209" name="円/楕円 208"/>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41020</xdr:rowOff>
    </xdr:from>
    <xdr:ext cx="736600" cy="259045"/>
    <xdr:sp macro="" textlink="">
      <xdr:nvSpPr>
        <xdr:cNvPr id="210" name="テキスト ボックス 209"/>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100693</xdr:rowOff>
    </xdr:from>
    <xdr:to>
      <xdr:col>4</xdr:col>
      <xdr:colOff>396875</xdr:colOff>
      <xdr:row>54</xdr:row>
      <xdr:rowOff>30843</xdr:rowOff>
    </xdr:to>
    <xdr:sp macro="" textlink="">
      <xdr:nvSpPr>
        <xdr:cNvPr id="211" name="円/楕円 210"/>
        <xdr:cNvSpPr/>
      </xdr:nvSpPr>
      <xdr:spPr>
        <a:xfrm>
          <a:off x="3048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41020</xdr:rowOff>
    </xdr:from>
    <xdr:ext cx="762000" cy="259045"/>
    <xdr:sp macro="" textlink="">
      <xdr:nvSpPr>
        <xdr:cNvPr id="212" name="テキスト ボックス 211"/>
        <xdr:cNvSpPr txBox="1"/>
      </xdr:nvSpPr>
      <xdr:spPr>
        <a:xfrm>
          <a:off x="2717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3" name="円/楕円 212"/>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4" name="テキスト ボックス 213"/>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215" name="円/楕円 214"/>
        <xdr:cNvSpPr/>
      </xdr:nvSpPr>
      <xdr:spPr>
        <a:xfrm>
          <a:off x="1270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216" name="テキスト ボックス 215"/>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類似団体平均を下回っており、今後も、適正な他会計への繰出しを実施するとともに、公共施設などの適正な管理を行い、経費の必要性を踏まえた財政運営に努める。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131572</xdr:rowOff>
    </xdr:from>
    <xdr:to>
      <xdr:col>24</xdr:col>
      <xdr:colOff>31750</xdr:colOff>
      <xdr:row>56</xdr:row>
      <xdr:rowOff>149860</xdr:rowOff>
    </xdr:to>
    <xdr:cxnSp macro="">
      <xdr:nvCxnSpPr>
        <xdr:cNvPr id="246" name="直線コネクタ 245"/>
        <xdr:cNvCxnSpPr/>
      </xdr:nvCxnSpPr>
      <xdr:spPr>
        <a:xfrm flipV="1">
          <a:off x="15671800" y="973277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10414</xdr:rowOff>
    </xdr:to>
    <xdr:cxnSp macro="">
      <xdr:nvCxnSpPr>
        <xdr:cNvPr id="249" name="直線コネクタ 248"/>
        <xdr:cNvCxnSpPr/>
      </xdr:nvCxnSpPr>
      <xdr:spPr>
        <a:xfrm flipV="1">
          <a:off x="14782800" y="975106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113284</xdr:rowOff>
    </xdr:from>
    <xdr:to>
      <xdr:col>21</xdr:col>
      <xdr:colOff>361950</xdr:colOff>
      <xdr:row>57</xdr:row>
      <xdr:rowOff>10414</xdr:rowOff>
    </xdr:to>
    <xdr:cxnSp macro="">
      <xdr:nvCxnSpPr>
        <xdr:cNvPr id="252" name="直線コネクタ 251"/>
        <xdr:cNvCxnSpPr/>
      </xdr:nvCxnSpPr>
      <xdr:spPr>
        <a:xfrm>
          <a:off x="13893800" y="971448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113284</xdr:rowOff>
    </xdr:from>
    <xdr:to>
      <xdr:col>20</xdr:col>
      <xdr:colOff>158750</xdr:colOff>
      <xdr:row>57</xdr:row>
      <xdr:rowOff>10414</xdr:rowOff>
    </xdr:to>
    <xdr:cxnSp macro="">
      <xdr:nvCxnSpPr>
        <xdr:cNvPr id="255" name="直線コネクタ 254"/>
        <xdr:cNvCxnSpPr/>
      </xdr:nvCxnSpPr>
      <xdr:spPr>
        <a:xfrm flipV="1">
          <a:off x="13004800" y="971448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163068</xdr:rowOff>
    </xdr:from>
    <xdr:to>
      <xdr:col>19</xdr:col>
      <xdr:colOff>6350</xdr:colOff>
      <xdr:row>57</xdr:row>
      <xdr:rowOff>93218</xdr:rowOff>
    </xdr:to>
    <xdr:sp macro="" textlink="">
      <xdr:nvSpPr>
        <xdr:cNvPr id="258" name="フローチャート : 判断 257"/>
        <xdr:cNvSpPr/>
      </xdr:nvSpPr>
      <xdr:spPr>
        <a:xfrm>
          <a:off x="12954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77995</xdr:rowOff>
    </xdr:from>
    <xdr:ext cx="762000" cy="259045"/>
    <xdr:sp macro="" textlink="">
      <xdr:nvSpPr>
        <xdr:cNvPr id="259" name="テキスト ボックス 258"/>
        <xdr:cNvSpPr txBox="1"/>
      </xdr:nvSpPr>
      <xdr:spPr>
        <a:xfrm>
          <a:off x="12623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80772</xdr:rowOff>
    </xdr:from>
    <xdr:to>
      <xdr:col>24</xdr:col>
      <xdr:colOff>82550</xdr:colOff>
      <xdr:row>57</xdr:row>
      <xdr:rowOff>10922</xdr:rowOff>
    </xdr:to>
    <xdr:sp macro="" textlink="">
      <xdr:nvSpPr>
        <xdr:cNvPr id="265" name="円/楕円 264"/>
        <xdr:cNvSpPr/>
      </xdr:nvSpPr>
      <xdr:spPr>
        <a:xfrm>
          <a:off x="164592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97299</xdr:rowOff>
    </xdr:from>
    <xdr:ext cx="762000" cy="259045"/>
    <xdr:sp macro="" textlink="">
      <xdr:nvSpPr>
        <xdr:cNvPr id="266" name="その他該当値テキスト"/>
        <xdr:cNvSpPr txBox="1"/>
      </xdr:nvSpPr>
      <xdr:spPr>
        <a:xfrm>
          <a:off x="16598900" y="952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67" name="円/楕円 266"/>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68" name="テキスト ボックス 267"/>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131064</xdr:rowOff>
    </xdr:from>
    <xdr:to>
      <xdr:col>21</xdr:col>
      <xdr:colOff>412750</xdr:colOff>
      <xdr:row>57</xdr:row>
      <xdr:rowOff>61214</xdr:rowOff>
    </xdr:to>
    <xdr:sp macro="" textlink="">
      <xdr:nvSpPr>
        <xdr:cNvPr id="269" name="円/楕円 268"/>
        <xdr:cNvSpPr/>
      </xdr:nvSpPr>
      <xdr:spPr>
        <a:xfrm>
          <a:off x="14732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71391</xdr:rowOff>
    </xdr:from>
    <xdr:ext cx="762000" cy="259045"/>
    <xdr:sp macro="" textlink="">
      <xdr:nvSpPr>
        <xdr:cNvPr id="270" name="テキスト ボックス 269"/>
        <xdr:cNvSpPr txBox="1"/>
      </xdr:nvSpPr>
      <xdr:spPr>
        <a:xfrm>
          <a:off x="14401800" y="950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62484</xdr:rowOff>
    </xdr:from>
    <xdr:to>
      <xdr:col>20</xdr:col>
      <xdr:colOff>209550</xdr:colOff>
      <xdr:row>56</xdr:row>
      <xdr:rowOff>164084</xdr:rowOff>
    </xdr:to>
    <xdr:sp macro="" textlink="">
      <xdr:nvSpPr>
        <xdr:cNvPr id="271" name="円/楕円 270"/>
        <xdr:cNvSpPr/>
      </xdr:nvSpPr>
      <xdr:spPr>
        <a:xfrm>
          <a:off x="13843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2811</xdr:rowOff>
    </xdr:from>
    <xdr:ext cx="762000" cy="259045"/>
    <xdr:sp macro="" textlink="">
      <xdr:nvSpPr>
        <xdr:cNvPr id="272" name="テキスト ボックス 271"/>
        <xdr:cNvSpPr txBox="1"/>
      </xdr:nvSpPr>
      <xdr:spPr>
        <a:xfrm>
          <a:off x="13512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131064</xdr:rowOff>
    </xdr:from>
    <xdr:to>
      <xdr:col>19</xdr:col>
      <xdr:colOff>6350</xdr:colOff>
      <xdr:row>57</xdr:row>
      <xdr:rowOff>61214</xdr:rowOff>
    </xdr:to>
    <xdr:sp macro="" textlink="">
      <xdr:nvSpPr>
        <xdr:cNvPr id="273" name="円/楕円 272"/>
        <xdr:cNvSpPr/>
      </xdr:nvSpPr>
      <xdr:spPr>
        <a:xfrm>
          <a:off x="12954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71391</xdr:rowOff>
    </xdr:from>
    <xdr:ext cx="762000" cy="259045"/>
    <xdr:sp macro="" textlink="">
      <xdr:nvSpPr>
        <xdr:cNvPr id="274" name="テキスト ボックス 273"/>
        <xdr:cNvSpPr txBox="1"/>
      </xdr:nvSpPr>
      <xdr:spPr>
        <a:xfrm>
          <a:off x="12623800" y="950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法的の企業会計である上水道・下水道事業会計へ補助費が大きくなっており、繰出金が少ない特徴がある。類似団体最下位の状況を踏まえ、上下水道事業会計の健全化に注視しながら、一般会計との関係について適正な範囲の補助となるよう改善に取り組む。</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165862</xdr:rowOff>
    </xdr:from>
    <xdr:to>
      <xdr:col>24</xdr:col>
      <xdr:colOff>31750</xdr:colOff>
      <xdr:row>40</xdr:row>
      <xdr:rowOff>8128</xdr:rowOff>
    </xdr:to>
    <xdr:cxnSp macro="">
      <xdr:nvCxnSpPr>
        <xdr:cNvPr id="304" name="直線コネクタ 303"/>
        <xdr:cNvCxnSpPr/>
      </xdr:nvCxnSpPr>
      <xdr:spPr>
        <a:xfrm flipV="1">
          <a:off x="15671800" y="685241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78994</xdr:rowOff>
    </xdr:from>
    <xdr:to>
      <xdr:col>22</xdr:col>
      <xdr:colOff>565150</xdr:colOff>
      <xdr:row>40</xdr:row>
      <xdr:rowOff>8128</xdr:rowOff>
    </xdr:to>
    <xdr:cxnSp macro="">
      <xdr:nvCxnSpPr>
        <xdr:cNvPr id="307" name="直線コネクタ 306"/>
        <xdr:cNvCxnSpPr/>
      </xdr:nvCxnSpPr>
      <xdr:spPr>
        <a:xfrm>
          <a:off x="14782800" y="676554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159004</xdr:rowOff>
    </xdr:from>
    <xdr:to>
      <xdr:col>21</xdr:col>
      <xdr:colOff>361950</xdr:colOff>
      <xdr:row>39</xdr:row>
      <xdr:rowOff>78994</xdr:rowOff>
    </xdr:to>
    <xdr:cxnSp macro="">
      <xdr:nvCxnSpPr>
        <xdr:cNvPr id="310" name="直線コネクタ 309"/>
        <xdr:cNvCxnSpPr/>
      </xdr:nvCxnSpPr>
      <xdr:spPr>
        <a:xfrm>
          <a:off x="13893800" y="667410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127000</xdr:rowOff>
    </xdr:from>
    <xdr:to>
      <xdr:col>20</xdr:col>
      <xdr:colOff>158750</xdr:colOff>
      <xdr:row>38</xdr:row>
      <xdr:rowOff>159004</xdr:rowOff>
    </xdr:to>
    <xdr:cxnSp macro="">
      <xdr:nvCxnSpPr>
        <xdr:cNvPr id="313" name="直線コネクタ 312"/>
        <xdr:cNvCxnSpPr/>
      </xdr:nvCxnSpPr>
      <xdr:spPr>
        <a:xfrm>
          <a:off x="13004800" y="66421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163068</xdr:rowOff>
    </xdr:from>
    <xdr:to>
      <xdr:col>19</xdr:col>
      <xdr:colOff>6350</xdr:colOff>
      <xdr:row>37</xdr:row>
      <xdr:rowOff>93218</xdr:rowOff>
    </xdr:to>
    <xdr:sp macro="" textlink="">
      <xdr:nvSpPr>
        <xdr:cNvPr id="316" name="フローチャート : 判断 315"/>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103395</xdr:rowOff>
    </xdr:from>
    <xdr:ext cx="762000" cy="259045"/>
    <xdr:sp macro="" textlink="">
      <xdr:nvSpPr>
        <xdr:cNvPr id="317" name="テキスト ボックス 316"/>
        <xdr:cNvSpPr txBox="1"/>
      </xdr:nvSpPr>
      <xdr:spPr>
        <a:xfrm>
          <a:off x="12623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115062</xdr:rowOff>
    </xdr:from>
    <xdr:to>
      <xdr:col>24</xdr:col>
      <xdr:colOff>82550</xdr:colOff>
      <xdr:row>40</xdr:row>
      <xdr:rowOff>45212</xdr:rowOff>
    </xdr:to>
    <xdr:sp macro="" textlink="">
      <xdr:nvSpPr>
        <xdr:cNvPr id="323" name="円/楕円 322"/>
        <xdr:cNvSpPr/>
      </xdr:nvSpPr>
      <xdr:spPr>
        <a:xfrm>
          <a:off x="16459200" y="6801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23639</xdr:rowOff>
    </xdr:from>
    <xdr:ext cx="762000" cy="259045"/>
    <xdr:sp macro="" textlink="">
      <xdr:nvSpPr>
        <xdr:cNvPr id="324" name="補助費等該当値テキスト"/>
        <xdr:cNvSpPr txBox="1"/>
      </xdr:nvSpPr>
      <xdr:spPr>
        <a:xfrm>
          <a:off x="16598900" y="6710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128778</xdr:rowOff>
    </xdr:from>
    <xdr:to>
      <xdr:col>22</xdr:col>
      <xdr:colOff>615950</xdr:colOff>
      <xdr:row>40</xdr:row>
      <xdr:rowOff>58928</xdr:rowOff>
    </xdr:to>
    <xdr:sp macro="" textlink="">
      <xdr:nvSpPr>
        <xdr:cNvPr id="325" name="円/楕円 324"/>
        <xdr:cNvSpPr/>
      </xdr:nvSpPr>
      <xdr:spPr>
        <a:xfrm>
          <a:off x="15621000" y="681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43705</xdr:rowOff>
    </xdr:from>
    <xdr:ext cx="736600" cy="259045"/>
    <xdr:sp macro="" textlink="">
      <xdr:nvSpPr>
        <xdr:cNvPr id="326" name="テキスト ボックス 325"/>
        <xdr:cNvSpPr txBox="1"/>
      </xdr:nvSpPr>
      <xdr:spPr>
        <a:xfrm>
          <a:off x="15290800" y="6901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28194</xdr:rowOff>
    </xdr:from>
    <xdr:to>
      <xdr:col>21</xdr:col>
      <xdr:colOff>412750</xdr:colOff>
      <xdr:row>39</xdr:row>
      <xdr:rowOff>129794</xdr:rowOff>
    </xdr:to>
    <xdr:sp macro="" textlink="">
      <xdr:nvSpPr>
        <xdr:cNvPr id="327" name="円/楕円 326"/>
        <xdr:cNvSpPr/>
      </xdr:nvSpPr>
      <xdr:spPr>
        <a:xfrm>
          <a:off x="14732000" y="671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114571</xdr:rowOff>
    </xdr:from>
    <xdr:ext cx="762000" cy="259045"/>
    <xdr:sp macro="" textlink="">
      <xdr:nvSpPr>
        <xdr:cNvPr id="328" name="テキスト ボックス 327"/>
        <xdr:cNvSpPr txBox="1"/>
      </xdr:nvSpPr>
      <xdr:spPr>
        <a:xfrm>
          <a:off x="14401800" y="680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108204</xdr:rowOff>
    </xdr:from>
    <xdr:to>
      <xdr:col>20</xdr:col>
      <xdr:colOff>209550</xdr:colOff>
      <xdr:row>39</xdr:row>
      <xdr:rowOff>38354</xdr:rowOff>
    </xdr:to>
    <xdr:sp macro="" textlink="">
      <xdr:nvSpPr>
        <xdr:cNvPr id="329" name="円/楕円 328"/>
        <xdr:cNvSpPr/>
      </xdr:nvSpPr>
      <xdr:spPr>
        <a:xfrm>
          <a:off x="13843000" y="662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23131</xdr:rowOff>
    </xdr:from>
    <xdr:ext cx="762000" cy="259045"/>
    <xdr:sp macro="" textlink="">
      <xdr:nvSpPr>
        <xdr:cNvPr id="330" name="テキスト ボックス 329"/>
        <xdr:cNvSpPr txBox="1"/>
      </xdr:nvSpPr>
      <xdr:spPr>
        <a:xfrm>
          <a:off x="13512800" y="670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76200</xdr:rowOff>
    </xdr:from>
    <xdr:to>
      <xdr:col>19</xdr:col>
      <xdr:colOff>6350</xdr:colOff>
      <xdr:row>39</xdr:row>
      <xdr:rowOff>6350</xdr:rowOff>
    </xdr:to>
    <xdr:sp macro="" textlink="">
      <xdr:nvSpPr>
        <xdr:cNvPr id="331" name="円/楕円 330"/>
        <xdr:cNvSpPr/>
      </xdr:nvSpPr>
      <xdr:spPr>
        <a:xfrm>
          <a:off x="12954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162577</xdr:rowOff>
    </xdr:from>
    <xdr:ext cx="762000" cy="259045"/>
    <xdr:sp macro="" textlink="">
      <xdr:nvSpPr>
        <xdr:cNvPr id="332" name="テキスト ボックス 331"/>
        <xdr:cNvSpPr txBox="1"/>
      </xdr:nvSpPr>
      <xdr:spPr>
        <a:xfrm>
          <a:off x="12623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震災以前から普通建設事業の抑制に努めていたことによる元金償還額の減少により類似団体平均を</a:t>
          </a:r>
          <a:r>
            <a:rPr kumimoji="1" lang="en-US" altLang="ja-JP" sz="1300">
              <a:latin typeface="ＭＳ Ｐゴシック"/>
            </a:rPr>
            <a:t>2.7</a:t>
          </a:r>
          <a:r>
            <a:rPr kumimoji="1" lang="ja-JP" altLang="en-US" sz="1300">
              <a:latin typeface="ＭＳ Ｐゴシック"/>
            </a:rPr>
            <a:t>％下回ったことが考えられる。今後は災害公営住宅建設事業による多額の発行及び償還が生じるので、臨時財政対策債の発行等により財政状況を考慮しながら適正な負担になるよう努める。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51563</xdr:rowOff>
    </xdr:from>
    <xdr:to>
      <xdr:col>7</xdr:col>
      <xdr:colOff>15875</xdr:colOff>
      <xdr:row>77</xdr:row>
      <xdr:rowOff>60706</xdr:rowOff>
    </xdr:to>
    <xdr:cxnSp macro="">
      <xdr:nvCxnSpPr>
        <xdr:cNvPr id="362" name="直線コネクタ 361"/>
        <xdr:cNvCxnSpPr/>
      </xdr:nvCxnSpPr>
      <xdr:spPr>
        <a:xfrm flipV="1">
          <a:off x="3987800" y="13253213"/>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60706</xdr:rowOff>
    </xdr:from>
    <xdr:to>
      <xdr:col>5</xdr:col>
      <xdr:colOff>549275</xdr:colOff>
      <xdr:row>78</xdr:row>
      <xdr:rowOff>17272</xdr:rowOff>
    </xdr:to>
    <xdr:cxnSp macro="">
      <xdr:nvCxnSpPr>
        <xdr:cNvPr id="365" name="直線コネクタ 364"/>
        <xdr:cNvCxnSpPr/>
      </xdr:nvCxnSpPr>
      <xdr:spPr>
        <a:xfrm flipV="1">
          <a:off x="3098800" y="1326235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17272</xdr:rowOff>
    </xdr:from>
    <xdr:to>
      <xdr:col>4</xdr:col>
      <xdr:colOff>346075</xdr:colOff>
      <xdr:row>78</xdr:row>
      <xdr:rowOff>76708</xdr:rowOff>
    </xdr:to>
    <xdr:cxnSp macro="">
      <xdr:nvCxnSpPr>
        <xdr:cNvPr id="368" name="直線コネクタ 367"/>
        <xdr:cNvCxnSpPr/>
      </xdr:nvCxnSpPr>
      <xdr:spPr>
        <a:xfrm flipV="1">
          <a:off x="2209800" y="1339037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44704</xdr:rowOff>
    </xdr:from>
    <xdr:to>
      <xdr:col>3</xdr:col>
      <xdr:colOff>142875</xdr:colOff>
      <xdr:row>78</xdr:row>
      <xdr:rowOff>76708</xdr:rowOff>
    </xdr:to>
    <xdr:cxnSp macro="">
      <xdr:nvCxnSpPr>
        <xdr:cNvPr id="371" name="直線コネクタ 370"/>
        <xdr:cNvCxnSpPr/>
      </xdr:nvCxnSpPr>
      <xdr:spPr>
        <a:xfrm>
          <a:off x="1320800" y="134178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74" name="フローチャート : 判断 373"/>
        <xdr:cNvSpPr/>
      </xdr:nvSpPr>
      <xdr:spPr>
        <a:xfrm>
          <a:off x="1270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75" name="テキスト ボックス 374"/>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81" name="円/楕円 380"/>
        <xdr:cNvSpPr/>
      </xdr:nvSpPr>
      <xdr:spPr>
        <a:xfrm>
          <a:off x="47752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17290</xdr:rowOff>
    </xdr:from>
    <xdr:ext cx="762000" cy="259045"/>
    <xdr:sp macro="" textlink="">
      <xdr:nvSpPr>
        <xdr:cNvPr id="382" name="公債費該当値テキスト"/>
        <xdr:cNvSpPr txBox="1"/>
      </xdr:nvSpPr>
      <xdr:spPr>
        <a:xfrm>
          <a:off x="4914900" y="1304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9906</xdr:rowOff>
    </xdr:from>
    <xdr:to>
      <xdr:col>5</xdr:col>
      <xdr:colOff>600075</xdr:colOff>
      <xdr:row>77</xdr:row>
      <xdr:rowOff>111506</xdr:rowOff>
    </xdr:to>
    <xdr:sp macro="" textlink="">
      <xdr:nvSpPr>
        <xdr:cNvPr id="383" name="円/楕円 382"/>
        <xdr:cNvSpPr/>
      </xdr:nvSpPr>
      <xdr:spPr>
        <a:xfrm>
          <a:off x="3937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121683</xdr:rowOff>
    </xdr:from>
    <xdr:ext cx="736600" cy="259045"/>
    <xdr:sp macro="" textlink="">
      <xdr:nvSpPr>
        <xdr:cNvPr id="384" name="テキスト ボックス 383"/>
        <xdr:cNvSpPr txBox="1"/>
      </xdr:nvSpPr>
      <xdr:spPr>
        <a:xfrm>
          <a:off x="3606800" y="1298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137922</xdr:rowOff>
    </xdr:from>
    <xdr:to>
      <xdr:col>4</xdr:col>
      <xdr:colOff>396875</xdr:colOff>
      <xdr:row>78</xdr:row>
      <xdr:rowOff>68072</xdr:rowOff>
    </xdr:to>
    <xdr:sp macro="" textlink="">
      <xdr:nvSpPr>
        <xdr:cNvPr id="385" name="円/楕円 384"/>
        <xdr:cNvSpPr/>
      </xdr:nvSpPr>
      <xdr:spPr>
        <a:xfrm>
          <a:off x="3048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78249</xdr:rowOff>
    </xdr:from>
    <xdr:ext cx="762000" cy="259045"/>
    <xdr:sp macro="" textlink="">
      <xdr:nvSpPr>
        <xdr:cNvPr id="386" name="テキスト ボックス 385"/>
        <xdr:cNvSpPr txBox="1"/>
      </xdr:nvSpPr>
      <xdr:spPr>
        <a:xfrm>
          <a:off x="2717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25908</xdr:rowOff>
    </xdr:from>
    <xdr:to>
      <xdr:col>3</xdr:col>
      <xdr:colOff>193675</xdr:colOff>
      <xdr:row>78</xdr:row>
      <xdr:rowOff>127508</xdr:rowOff>
    </xdr:to>
    <xdr:sp macro="" textlink="">
      <xdr:nvSpPr>
        <xdr:cNvPr id="387" name="円/楕円 386"/>
        <xdr:cNvSpPr/>
      </xdr:nvSpPr>
      <xdr:spPr>
        <a:xfrm>
          <a:off x="2159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112285</xdr:rowOff>
    </xdr:from>
    <xdr:ext cx="762000" cy="259045"/>
    <xdr:sp macro="" textlink="">
      <xdr:nvSpPr>
        <xdr:cNvPr id="388" name="テキスト ボックス 387"/>
        <xdr:cNvSpPr txBox="1"/>
      </xdr:nvSpPr>
      <xdr:spPr>
        <a:xfrm>
          <a:off x="1828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165354</xdr:rowOff>
    </xdr:from>
    <xdr:to>
      <xdr:col>1</xdr:col>
      <xdr:colOff>676275</xdr:colOff>
      <xdr:row>78</xdr:row>
      <xdr:rowOff>95504</xdr:rowOff>
    </xdr:to>
    <xdr:sp macro="" textlink="">
      <xdr:nvSpPr>
        <xdr:cNvPr id="389" name="円/楕円 388"/>
        <xdr:cNvSpPr/>
      </xdr:nvSpPr>
      <xdr:spPr>
        <a:xfrm>
          <a:off x="1270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80281</xdr:rowOff>
    </xdr:from>
    <xdr:ext cx="762000" cy="259045"/>
    <xdr:sp macro="" textlink="">
      <xdr:nvSpPr>
        <xdr:cNvPr id="390" name="テキスト ボックス 389"/>
        <xdr:cNvSpPr txBox="1"/>
      </xdr:nvSpPr>
      <xdr:spPr>
        <a:xfrm>
          <a:off x="939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公債費以外の経常経費はこれまで同水準で維持してきたがＨ</a:t>
          </a:r>
          <a:r>
            <a:rPr kumimoji="1" lang="en-US" altLang="ja-JP" sz="1300">
              <a:latin typeface="ＭＳ Ｐゴシック"/>
            </a:rPr>
            <a:t>24</a:t>
          </a:r>
          <a:r>
            <a:rPr kumimoji="1" lang="ja-JP" altLang="en-US" sz="1300">
              <a:latin typeface="ＭＳ Ｐゴシック"/>
            </a:rPr>
            <a:t>から震災復興に要する人件費の増と人口流出等に影響する収入の減少が進んでおり、前年比較で</a:t>
          </a:r>
          <a:r>
            <a:rPr kumimoji="1" lang="en-US" altLang="ja-JP" sz="1300">
              <a:latin typeface="ＭＳ Ｐゴシック"/>
            </a:rPr>
            <a:t>5.6</a:t>
          </a:r>
          <a:r>
            <a:rPr kumimoji="1" lang="ja-JP" altLang="en-US" sz="1300">
              <a:latin typeface="ＭＳ Ｐゴシック"/>
            </a:rPr>
            <a:t>％増加している。厳しい財政状況の中でも現状の課題を解決するためには計画や目標に沿った復興事業をすすめなくてはならない側面があり、今後も一般財源確保につながるあらゆる可能性の検討に努め経常経費収支比率の改善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107950</xdr:rowOff>
    </xdr:from>
    <xdr:to>
      <xdr:col>24</xdr:col>
      <xdr:colOff>31750</xdr:colOff>
      <xdr:row>79</xdr:row>
      <xdr:rowOff>149861</xdr:rowOff>
    </xdr:to>
    <xdr:cxnSp macro="">
      <xdr:nvCxnSpPr>
        <xdr:cNvPr id="423" name="直線コネクタ 422"/>
        <xdr:cNvCxnSpPr/>
      </xdr:nvCxnSpPr>
      <xdr:spPr>
        <a:xfrm>
          <a:off x="15671800" y="13481050"/>
          <a:ext cx="838200" cy="213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107950</xdr:rowOff>
    </xdr:from>
    <xdr:to>
      <xdr:col>22</xdr:col>
      <xdr:colOff>565150</xdr:colOff>
      <xdr:row>78</xdr:row>
      <xdr:rowOff>165100</xdr:rowOff>
    </xdr:to>
    <xdr:cxnSp macro="">
      <xdr:nvCxnSpPr>
        <xdr:cNvPr id="426" name="直線コネクタ 425"/>
        <xdr:cNvCxnSpPr/>
      </xdr:nvCxnSpPr>
      <xdr:spPr>
        <a:xfrm flipV="1">
          <a:off x="14782800" y="1348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142239</xdr:rowOff>
    </xdr:from>
    <xdr:to>
      <xdr:col>21</xdr:col>
      <xdr:colOff>361950</xdr:colOff>
      <xdr:row>78</xdr:row>
      <xdr:rowOff>165100</xdr:rowOff>
    </xdr:to>
    <xdr:cxnSp macro="">
      <xdr:nvCxnSpPr>
        <xdr:cNvPr id="429" name="直線コネクタ 428"/>
        <xdr:cNvCxnSpPr/>
      </xdr:nvCxnSpPr>
      <xdr:spPr>
        <a:xfrm>
          <a:off x="13893800" y="13343889"/>
          <a:ext cx="889000" cy="19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142239</xdr:rowOff>
    </xdr:from>
    <xdr:to>
      <xdr:col>20</xdr:col>
      <xdr:colOff>158750</xdr:colOff>
      <xdr:row>78</xdr:row>
      <xdr:rowOff>1270</xdr:rowOff>
    </xdr:to>
    <xdr:cxnSp macro="">
      <xdr:nvCxnSpPr>
        <xdr:cNvPr id="432" name="直線コネクタ 431"/>
        <xdr:cNvCxnSpPr/>
      </xdr:nvCxnSpPr>
      <xdr:spPr>
        <a:xfrm flipV="1">
          <a:off x="13004800" y="1334388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35" name="フローチャート : 判断 434"/>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168927</xdr:rowOff>
    </xdr:from>
    <xdr:ext cx="762000" cy="259045"/>
    <xdr:sp macro="" textlink="">
      <xdr:nvSpPr>
        <xdr:cNvPr id="436" name="テキスト ボックス 435"/>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99061</xdr:rowOff>
    </xdr:from>
    <xdr:to>
      <xdr:col>24</xdr:col>
      <xdr:colOff>82550</xdr:colOff>
      <xdr:row>80</xdr:row>
      <xdr:rowOff>29211</xdr:rowOff>
    </xdr:to>
    <xdr:sp macro="" textlink="">
      <xdr:nvSpPr>
        <xdr:cNvPr id="442" name="円/楕円 441"/>
        <xdr:cNvSpPr/>
      </xdr:nvSpPr>
      <xdr:spPr>
        <a:xfrm>
          <a:off x="16459200" y="136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71138</xdr:rowOff>
    </xdr:from>
    <xdr:ext cx="762000" cy="259045"/>
    <xdr:sp macro="" textlink="">
      <xdr:nvSpPr>
        <xdr:cNvPr id="443" name="公債費以外該当値テキスト"/>
        <xdr:cNvSpPr txBox="1"/>
      </xdr:nvSpPr>
      <xdr:spPr>
        <a:xfrm>
          <a:off x="16598900" y="136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57150</xdr:rowOff>
    </xdr:from>
    <xdr:to>
      <xdr:col>22</xdr:col>
      <xdr:colOff>615950</xdr:colOff>
      <xdr:row>78</xdr:row>
      <xdr:rowOff>158750</xdr:rowOff>
    </xdr:to>
    <xdr:sp macro="" textlink="">
      <xdr:nvSpPr>
        <xdr:cNvPr id="444" name="円/楕円 443"/>
        <xdr:cNvSpPr/>
      </xdr:nvSpPr>
      <xdr:spPr>
        <a:xfrm>
          <a:off x="156210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143527</xdr:rowOff>
    </xdr:from>
    <xdr:ext cx="736600" cy="259045"/>
    <xdr:sp macro="" textlink="">
      <xdr:nvSpPr>
        <xdr:cNvPr id="445" name="テキスト ボックス 444"/>
        <xdr:cNvSpPr txBox="1"/>
      </xdr:nvSpPr>
      <xdr:spPr>
        <a:xfrm>
          <a:off x="15290800" y="1351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114300</xdr:rowOff>
    </xdr:from>
    <xdr:to>
      <xdr:col>21</xdr:col>
      <xdr:colOff>412750</xdr:colOff>
      <xdr:row>79</xdr:row>
      <xdr:rowOff>44450</xdr:rowOff>
    </xdr:to>
    <xdr:sp macro="" textlink="">
      <xdr:nvSpPr>
        <xdr:cNvPr id="446" name="円/楕円 445"/>
        <xdr:cNvSpPr/>
      </xdr:nvSpPr>
      <xdr:spPr>
        <a:xfrm>
          <a:off x="14732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29227</xdr:rowOff>
    </xdr:from>
    <xdr:ext cx="762000" cy="259045"/>
    <xdr:sp macro="" textlink="">
      <xdr:nvSpPr>
        <xdr:cNvPr id="447" name="テキスト ボックス 446"/>
        <xdr:cNvSpPr txBox="1"/>
      </xdr:nvSpPr>
      <xdr:spPr>
        <a:xfrm>
          <a:off x="14401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91439</xdr:rowOff>
    </xdr:from>
    <xdr:to>
      <xdr:col>20</xdr:col>
      <xdr:colOff>209550</xdr:colOff>
      <xdr:row>78</xdr:row>
      <xdr:rowOff>21589</xdr:rowOff>
    </xdr:to>
    <xdr:sp macro="" textlink="">
      <xdr:nvSpPr>
        <xdr:cNvPr id="448" name="円/楕円 447"/>
        <xdr:cNvSpPr/>
      </xdr:nvSpPr>
      <xdr:spPr>
        <a:xfrm>
          <a:off x="13843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6366</xdr:rowOff>
    </xdr:from>
    <xdr:ext cx="762000" cy="259045"/>
    <xdr:sp macro="" textlink="">
      <xdr:nvSpPr>
        <xdr:cNvPr id="449" name="テキスト ボックス 448"/>
        <xdr:cNvSpPr txBox="1"/>
      </xdr:nvSpPr>
      <xdr:spPr>
        <a:xfrm>
          <a:off x="135128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121920</xdr:rowOff>
    </xdr:from>
    <xdr:to>
      <xdr:col>19</xdr:col>
      <xdr:colOff>6350</xdr:colOff>
      <xdr:row>78</xdr:row>
      <xdr:rowOff>52070</xdr:rowOff>
    </xdr:to>
    <xdr:sp macro="" textlink="">
      <xdr:nvSpPr>
        <xdr:cNvPr id="450" name="円/楕円 449"/>
        <xdr:cNvSpPr/>
      </xdr:nvSpPr>
      <xdr:spPr>
        <a:xfrm>
          <a:off x="12954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36847</xdr:rowOff>
    </xdr:from>
    <xdr:ext cx="762000" cy="259045"/>
    <xdr:sp macro="" textlink="">
      <xdr:nvSpPr>
        <xdr:cNvPr id="451" name="テキスト ボックス 450"/>
        <xdr:cNvSpPr txBox="1"/>
      </xdr:nvSpPr>
      <xdr:spPr>
        <a:xfrm>
          <a:off x="126238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宮城県山元町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139281</xdr:rowOff>
    </xdr:from>
    <xdr:to>
      <xdr:col>4</xdr:col>
      <xdr:colOff>1117600</xdr:colOff>
      <xdr:row>15</xdr:row>
      <xdr:rowOff>88341</xdr:rowOff>
    </xdr:to>
    <xdr:cxnSp macro="">
      <xdr:nvCxnSpPr>
        <xdr:cNvPr id="50" name="直線コネクタ 49"/>
        <xdr:cNvCxnSpPr/>
      </xdr:nvCxnSpPr>
      <xdr:spPr bwMode="auto">
        <a:xfrm flipV="1">
          <a:off x="5003800" y="2587206"/>
          <a:ext cx="647700" cy="1205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88341</xdr:rowOff>
    </xdr:from>
    <xdr:to>
      <xdr:col>4</xdr:col>
      <xdr:colOff>469900</xdr:colOff>
      <xdr:row>15</xdr:row>
      <xdr:rowOff>170802</xdr:rowOff>
    </xdr:to>
    <xdr:cxnSp macro="">
      <xdr:nvCxnSpPr>
        <xdr:cNvPr id="53" name="直線コネクタ 52"/>
        <xdr:cNvCxnSpPr/>
      </xdr:nvCxnSpPr>
      <xdr:spPr bwMode="auto">
        <a:xfrm flipV="1">
          <a:off x="4305300" y="2707716"/>
          <a:ext cx="698500" cy="82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170802</xdr:rowOff>
    </xdr:from>
    <xdr:to>
      <xdr:col>3</xdr:col>
      <xdr:colOff>904875</xdr:colOff>
      <xdr:row>16</xdr:row>
      <xdr:rowOff>36474</xdr:rowOff>
    </xdr:to>
    <xdr:cxnSp macro="">
      <xdr:nvCxnSpPr>
        <xdr:cNvPr id="56" name="直線コネクタ 55"/>
        <xdr:cNvCxnSpPr/>
      </xdr:nvCxnSpPr>
      <xdr:spPr bwMode="auto">
        <a:xfrm flipV="1">
          <a:off x="3606800" y="2790177"/>
          <a:ext cx="698500" cy="37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36474</xdr:rowOff>
    </xdr:from>
    <xdr:to>
      <xdr:col>3</xdr:col>
      <xdr:colOff>206375</xdr:colOff>
      <xdr:row>18</xdr:row>
      <xdr:rowOff>40843</xdr:rowOff>
    </xdr:to>
    <xdr:cxnSp macro="">
      <xdr:nvCxnSpPr>
        <xdr:cNvPr id="59" name="直線コネクタ 58"/>
        <xdr:cNvCxnSpPr/>
      </xdr:nvCxnSpPr>
      <xdr:spPr bwMode="auto">
        <a:xfrm flipV="1">
          <a:off x="2908300" y="2827299"/>
          <a:ext cx="698500" cy="347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93459</xdr:rowOff>
    </xdr:from>
    <xdr:to>
      <xdr:col>2</xdr:col>
      <xdr:colOff>692150</xdr:colOff>
      <xdr:row>18</xdr:row>
      <xdr:rowOff>23609</xdr:rowOff>
    </xdr:to>
    <xdr:sp macro="" textlink="">
      <xdr:nvSpPr>
        <xdr:cNvPr id="62" name="フローチャート : 判断 61"/>
        <xdr:cNvSpPr/>
      </xdr:nvSpPr>
      <xdr:spPr bwMode="auto">
        <a:xfrm>
          <a:off x="2857500" y="30557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33786</xdr:rowOff>
    </xdr:from>
    <xdr:ext cx="762000" cy="259045"/>
    <xdr:sp macro="" textlink="">
      <xdr:nvSpPr>
        <xdr:cNvPr id="63" name="テキスト ボックス 62"/>
        <xdr:cNvSpPr txBox="1"/>
      </xdr:nvSpPr>
      <xdr:spPr>
        <a:xfrm>
          <a:off x="2527300" y="2824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88481</xdr:rowOff>
    </xdr:from>
    <xdr:to>
      <xdr:col>5</xdr:col>
      <xdr:colOff>34925</xdr:colOff>
      <xdr:row>15</xdr:row>
      <xdr:rowOff>18631</xdr:rowOff>
    </xdr:to>
    <xdr:sp macro="" textlink="">
      <xdr:nvSpPr>
        <xdr:cNvPr id="69" name="円/楕円 68"/>
        <xdr:cNvSpPr/>
      </xdr:nvSpPr>
      <xdr:spPr bwMode="auto">
        <a:xfrm>
          <a:off x="5600700" y="2536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105008</xdr:rowOff>
    </xdr:from>
    <xdr:ext cx="762000" cy="259045"/>
    <xdr:sp macro="" textlink="">
      <xdr:nvSpPr>
        <xdr:cNvPr id="70" name="人口1人当たり決算額の推移該当値テキスト130"/>
        <xdr:cNvSpPr txBox="1"/>
      </xdr:nvSpPr>
      <xdr:spPr>
        <a:xfrm>
          <a:off x="5740400" y="238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136,283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37541</xdr:rowOff>
    </xdr:from>
    <xdr:to>
      <xdr:col>4</xdr:col>
      <xdr:colOff>520700</xdr:colOff>
      <xdr:row>15</xdr:row>
      <xdr:rowOff>139141</xdr:rowOff>
    </xdr:to>
    <xdr:sp macro="" textlink="">
      <xdr:nvSpPr>
        <xdr:cNvPr id="71" name="円/楕円 70"/>
        <xdr:cNvSpPr/>
      </xdr:nvSpPr>
      <xdr:spPr bwMode="auto">
        <a:xfrm>
          <a:off x="4953000" y="26569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149318</xdr:rowOff>
    </xdr:from>
    <xdr:ext cx="736600" cy="259045"/>
    <xdr:sp macro="" textlink="">
      <xdr:nvSpPr>
        <xdr:cNvPr id="72" name="テキスト ボックス 71"/>
        <xdr:cNvSpPr txBox="1"/>
      </xdr:nvSpPr>
      <xdr:spPr>
        <a:xfrm>
          <a:off x="4622800" y="2425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126,794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120002</xdr:rowOff>
    </xdr:from>
    <xdr:to>
      <xdr:col>3</xdr:col>
      <xdr:colOff>955675</xdr:colOff>
      <xdr:row>16</xdr:row>
      <xdr:rowOff>50152</xdr:rowOff>
    </xdr:to>
    <xdr:sp macro="" textlink="">
      <xdr:nvSpPr>
        <xdr:cNvPr id="73" name="円/楕円 72"/>
        <xdr:cNvSpPr/>
      </xdr:nvSpPr>
      <xdr:spPr bwMode="auto">
        <a:xfrm>
          <a:off x="4254500" y="2739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60329</xdr:rowOff>
    </xdr:from>
    <xdr:ext cx="762000" cy="259045"/>
    <xdr:sp macro="" textlink="">
      <xdr:nvSpPr>
        <xdr:cNvPr id="74" name="テキスト ボックス 73"/>
        <xdr:cNvSpPr txBox="1"/>
      </xdr:nvSpPr>
      <xdr:spPr>
        <a:xfrm>
          <a:off x="3924300" y="2508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120,301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157124</xdr:rowOff>
    </xdr:from>
    <xdr:to>
      <xdr:col>3</xdr:col>
      <xdr:colOff>257175</xdr:colOff>
      <xdr:row>16</xdr:row>
      <xdr:rowOff>87274</xdr:rowOff>
    </xdr:to>
    <xdr:sp macro="" textlink="">
      <xdr:nvSpPr>
        <xdr:cNvPr id="75" name="円/楕円 74"/>
        <xdr:cNvSpPr/>
      </xdr:nvSpPr>
      <xdr:spPr bwMode="auto">
        <a:xfrm>
          <a:off x="3556000" y="27764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97451</xdr:rowOff>
    </xdr:from>
    <xdr:ext cx="762000" cy="259045"/>
    <xdr:sp macro="" textlink="">
      <xdr:nvSpPr>
        <xdr:cNvPr id="76" name="テキスト ボックス 75"/>
        <xdr:cNvSpPr txBox="1"/>
      </xdr:nvSpPr>
      <xdr:spPr>
        <a:xfrm>
          <a:off x="3225800" y="25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117,378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161493</xdr:rowOff>
    </xdr:from>
    <xdr:to>
      <xdr:col>2</xdr:col>
      <xdr:colOff>692150</xdr:colOff>
      <xdr:row>18</xdr:row>
      <xdr:rowOff>91643</xdr:rowOff>
    </xdr:to>
    <xdr:sp macro="" textlink="">
      <xdr:nvSpPr>
        <xdr:cNvPr id="77" name="円/楕円 76"/>
        <xdr:cNvSpPr/>
      </xdr:nvSpPr>
      <xdr:spPr bwMode="auto">
        <a:xfrm>
          <a:off x="2857500" y="3123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76420</xdr:rowOff>
    </xdr:from>
    <xdr:ext cx="762000" cy="259045"/>
    <xdr:sp macro="" textlink="">
      <xdr:nvSpPr>
        <xdr:cNvPr id="78" name="テキスト ボックス 77"/>
        <xdr:cNvSpPr txBox="1"/>
      </xdr:nvSpPr>
      <xdr:spPr>
        <a:xfrm>
          <a:off x="2527300" y="3210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240523</xdr:rowOff>
    </xdr:from>
    <xdr:to>
      <xdr:col>4</xdr:col>
      <xdr:colOff>1117600</xdr:colOff>
      <xdr:row>35</xdr:row>
      <xdr:rowOff>82652</xdr:rowOff>
    </xdr:to>
    <xdr:cxnSp macro="">
      <xdr:nvCxnSpPr>
        <xdr:cNvPr id="110" name="直線コネクタ 109"/>
        <xdr:cNvCxnSpPr/>
      </xdr:nvCxnSpPr>
      <xdr:spPr bwMode="auto">
        <a:xfrm>
          <a:off x="5003800" y="6507973"/>
          <a:ext cx="647700" cy="185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272351</xdr:rowOff>
    </xdr:from>
    <xdr:ext cx="762000" cy="259045"/>
    <xdr:sp macro="" textlink="">
      <xdr:nvSpPr>
        <xdr:cNvPr id="111" name="人口1人当たり決算額の推移平均値テキスト445"/>
        <xdr:cNvSpPr txBox="1"/>
      </xdr:nvSpPr>
      <xdr:spPr>
        <a:xfrm>
          <a:off x="5740400" y="6882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235196</xdr:rowOff>
    </xdr:from>
    <xdr:to>
      <xdr:col>4</xdr:col>
      <xdr:colOff>469900</xdr:colOff>
      <xdr:row>34</xdr:row>
      <xdr:rowOff>240523</xdr:rowOff>
    </xdr:to>
    <xdr:cxnSp macro="">
      <xdr:nvCxnSpPr>
        <xdr:cNvPr id="113" name="直線コネクタ 112"/>
        <xdr:cNvCxnSpPr/>
      </xdr:nvCxnSpPr>
      <xdr:spPr bwMode="auto">
        <a:xfrm>
          <a:off x="4305300" y="6502646"/>
          <a:ext cx="698500" cy="53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235196</xdr:rowOff>
    </xdr:from>
    <xdr:to>
      <xdr:col>3</xdr:col>
      <xdr:colOff>904875</xdr:colOff>
      <xdr:row>35</xdr:row>
      <xdr:rowOff>25844</xdr:rowOff>
    </xdr:to>
    <xdr:cxnSp macro="">
      <xdr:nvCxnSpPr>
        <xdr:cNvPr id="116" name="直線コネクタ 115"/>
        <xdr:cNvCxnSpPr/>
      </xdr:nvCxnSpPr>
      <xdr:spPr bwMode="auto">
        <a:xfrm flipV="1">
          <a:off x="3606800" y="6502646"/>
          <a:ext cx="698500" cy="133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25844</xdr:rowOff>
    </xdr:from>
    <xdr:to>
      <xdr:col>3</xdr:col>
      <xdr:colOff>206375</xdr:colOff>
      <xdr:row>35</xdr:row>
      <xdr:rowOff>123594</xdr:rowOff>
    </xdr:to>
    <xdr:cxnSp macro="">
      <xdr:nvCxnSpPr>
        <xdr:cNvPr id="119" name="直線コネクタ 118"/>
        <xdr:cNvCxnSpPr/>
      </xdr:nvCxnSpPr>
      <xdr:spPr bwMode="auto">
        <a:xfrm flipV="1">
          <a:off x="2908300" y="6636194"/>
          <a:ext cx="698500" cy="97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58735</xdr:rowOff>
    </xdr:from>
    <xdr:to>
      <xdr:col>2</xdr:col>
      <xdr:colOff>692150</xdr:colOff>
      <xdr:row>35</xdr:row>
      <xdr:rowOff>160335</xdr:rowOff>
    </xdr:to>
    <xdr:sp macro="" textlink="">
      <xdr:nvSpPr>
        <xdr:cNvPr id="122" name="フローチャート : 判断 121"/>
        <xdr:cNvSpPr/>
      </xdr:nvSpPr>
      <xdr:spPr bwMode="auto">
        <a:xfrm>
          <a:off x="2857500" y="66690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170512</xdr:rowOff>
    </xdr:from>
    <xdr:ext cx="762000" cy="259045"/>
    <xdr:sp macro="" textlink="">
      <xdr:nvSpPr>
        <xdr:cNvPr id="123" name="テキスト ボックス 122"/>
        <xdr:cNvSpPr txBox="1"/>
      </xdr:nvSpPr>
      <xdr:spPr>
        <a:xfrm>
          <a:off x="2527300" y="6437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31852</xdr:rowOff>
    </xdr:from>
    <xdr:to>
      <xdr:col>5</xdr:col>
      <xdr:colOff>34925</xdr:colOff>
      <xdr:row>35</xdr:row>
      <xdr:rowOff>133452</xdr:rowOff>
    </xdr:to>
    <xdr:sp macro="" textlink="">
      <xdr:nvSpPr>
        <xdr:cNvPr id="129" name="円/楕円 128"/>
        <xdr:cNvSpPr/>
      </xdr:nvSpPr>
      <xdr:spPr bwMode="auto">
        <a:xfrm>
          <a:off x="5600700" y="66422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219829</xdr:rowOff>
    </xdr:from>
    <xdr:ext cx="762000" cy="259045"/>
    <xdr:sp macro="" textlink="">
      <xdr:nvSpPr>
        <xdr:cNvPr id="130" name="人口1人当たり決算額の推移該当値テキスト445"/>
        <xdr:cNvSpPr txBox="1"/>
      </xdr:nvSpPr>
      <xdr:spPr>
        <a:xfrm>
          <a:off x="5740400" y="6487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34,440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189723</xdr:rowOff>
    </xdr:from>
    <xdr:to>
      <xdr:col>4</xdr:col>
      <xdr:colOff>520700</xdr:colOff>
      <xdr:row>34</xdr:row>
      <xdr:rowOff>291323</xdr:rowOff>
    </xdr:to>
    <xdr:sp macro="" textlink="">
      <xdr:nvSpPr>
        <xdr:cNvPr id="131" name="円/楕円 130"/>
        <xdr:cNvSpPr/>
      </xdr:nvSpPr>
      <xdr:spPr bwMode="auto">
        <a:xfrm>
          <a:off x="4953000" y="64571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301500</xdr:rowOff>
    </xdr:from>
    <xdr:ext cx="736600" cy="259045"/>
    <xdr:sp macro="" textlink="">
      <xdr:nvSpPr>
        <xdr:cNvPr id="132" name="テキスト ボックス 131"/>
        <xdr:cNvSpPr txBox="1"/>
      </xdr:nvSpPr>
      <xdr:spPr>
        <a:xfrm>
          <a:off x="4622800" y="6226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42,534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184396</xdr:rowOff>
    </xdr:from>
    <xdr:to>
      <xdr:col>3</xdr:col>
      <xdr:colOff>955675</xdr:colOff>
      <xdr:row>34</xdr:row>
      <xdr:rowOff>285996</xdr:rowOff>
    </xdr:to>
    <xdr:sp macro="" textlink="">
      <xdr:nvSpPr>
        <xdr:cNvPr id="133" name="円/楕円 132"/>
        <xdr:cNvSpPr/>
      </xdr:nvSpPr>
      <xdr:spPr bwMode="auto">
        <a:xfrm>
          <a:off x="4254500" y="6451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296173</xdr:rowOff>
    </xdr:from>
    <xdr:ext cx="762000" cy="259045"/>
    <xdr:sp macro="" textlink="">
      <xdr:nvSpPr>
        <xdr:cNvPr id="134" name="テキスト ボックス 133"/>
        <xdr:cNvSpPr txBox="1"/>
      </xdr:nvSpPr>
      <xdr:spPr>
        <a:xfrm>
          <a:off x="3924300" y="6220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42,767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317944</xdr:rowOff>
    </xdr:from>
    <xdr:to>
      <xdr:col>3</xdr:col>
      <xdr:colOff>257175</xdr:colOff>
      <xdr:row>35</xdr:row>
      <xdr:rowOff>76644</xdr:rowOff>
    </xdr:to>
    <xdr:sp macro="" textlink="">
      <xdr:nvSpPr>
        <xdr:cNvPr id="135" name="円/楕円 134"/>
        <xdr:cNvSpPr/>
      </xdr:nvSpPr>
      <xdr:spPr bwMode="auto">
        <a:xfrm>
          <a:off x="3556000" y="6585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86822</xdr:rowOff>
    </xdr:from>
    <xdr:ext cx="762000" cy="259045"/>
    <xdr:sp macro="" textlink="">
      <xdr:nvSpPr>
        <xdr:cNvPr id="136" name="テキスト ボックス 135"/>
        <xdr:cNvSpPr txBox="1"/>
      </xdr:nvSpPr>
      <xdr:spPr>
        <a:xfrm>
          <a:off x="3225800" y="635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36,925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72794</xdr:rowOff>
    </xdr:from>
    <xdr:to>
      <xdr:col>2</xdr:col>
      <xdr:colOff>692150</xdr:colOff>
      <xdr:row>35</xdr:row>
      <xdr:rowOff>174394</xdr:rowOff>
    </xdr:to>
    <xdr:sp macro="" textlink="">
      <xdr:nvSpPr>
        <xdr:cNvPr id="137" name="円/楕円 136"/>
        <xdr:cNvSpPr/>
      </xdr:nvSpPr>
      <xdr:spPr bwMode="auto">
        <a:xfrm>
          <a:off x="2857500" y="6683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159171</xdr:rowOff>
    </xdr:from>
    <xdr:ext cx="762000" cy="259045"/>
    <xdr:sp macro="" textlink="">
      <xdr:nvSpPr>
        <xdr:cNvPr id="138" name="テキスト ボックス 137"/>
        <xdr:cNvSpPr txBox="1"/>
      </xdr:nvSpPr>
      <xdr:spPr>
        <a:xfrm>
          <a:off x="2527300" y="676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実質収支額と実質単年度収支の大幅な変動については、復興事業に係る復興交付金・震災復興交付税の変動や、震災復興基金の繰入金・繰出金の増減が要因となっている。</a:t>
          </a:r>
        </a:p>
        <a:p>
          <a:r>
            <a:rPr kumimoji="1" lang="ja-JP" altLang="en-US" sz="1400">
              <a:latin typeface="ＭＳ ゴシック" pitchFamily="49" charset="-128"/>
              <a:ea typeface="ＭＳ ゴシック" pitchFamily="49" charset="-128"/>
            </a:rPr>
            <a:t>なお、財政調整基金も増加傾向であるが、これも復興事業費に関連する財源等が一時的に積みあがる部分が大半を占めた結果と思われる。復興事業の進捗に伴い財政調整基金は減少し、震災前の水準になるものと見込んで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東日本大震災の影響により予算規模が大きく変わっているが、連結実質赤字比率は</a:t>
          </a:r>
          <a:r>
            <a:rPr kumimoji="1" lang="en-US" altLang="ja-JP" sz="1400">
              <a:latin typeface="ＭＳ ゴシック" pitchFamily="49" charset="-128"/>
              <a:ea typeface="ＭＳ ゴシック" pitchFamily="49" charset="-128"/>
            </a:rPr>
            <a:t>0</a:t>
          </a:r>
          <a:r>
            <a:rPr kumimoji="1" lang="ja-JP" altLang="en-US" sz="1400">
              <a:latin typeface="ＭＳ ゴシック" pitchFamily="49" charset="-128"/>
              <a:ea typeface="ＭＳ ゴシック" pitchFamily="49" charset="-128"/>
            </a:rPr>
            <a:t>％を維持しており、健全な財政状況となっている。復興事業関連の復興交付金・震災復興特別交付税の交付額や、震災復興基金の繰入金に比例して数値変動している。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償還金について、一般会計ではほぼ同水準で推移してきたが、東日本大震災による被災施設の繰上償還を行ったことに加え、震災前より行財政改革の一環として公債費の抑制を図ってきたことや教育施設の償還が完了年度を迎えたこともあり、ここ２年では減少している。</a:t>
          </a:r>
        </a:p>
        <a:p>
          <a:r>
            <a:rPr kumimoji="1" lang="ja-JP" altLang="en-US" sz="1200">
              <a:latin typeface="ＭＳ ゴシック" pitchFamily="49" charset="-128"/>
              <a:ea typeface="ＭＳ ゴシック" pitchFamily="49" charset="-128"/>
            </a:rPr>
            <a:t>公営企業会計では昨年度水道事業会計で高料金対策補助金分、下水道事業会計で復旧工事関係事業費により増となっていたが減となった。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今後は災害公営住宅の起債が償還の据え置き期間を終えて、償還が始まることで数値の増加に影響を与える見込。</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東日本大震災に関連する金額が数値に大きく影響し、復興に関連する財源の一時的な積み上げにより、将来負担比率がマイナスに見える状況となっている。</a:t>
          </a:r>
        </a:p>
        <a:p>
          <a:r>
            <a:rPr kumimoji="1" lang="ja-JP" altLang="en-US" sz="1400">
              <a:latin typeface="ＭＳ ゴシック" pitchFamily="49" charset="-128"/>
              <a:ea typeface="ＭＳ ゴシック" pitchFamily="49" charset="-128"/>
            </a:rPr>
            <a:t>一般会計の地方債残高が増加しているのは災害公営住宅の借入を実施していることに起因するものであり、充当可能基金については、震災による復旧・復興関連事業や地方税の減収補填分が震災復興特別交付税で措置されたことに伴い一時的に増となっている。また、充当可能特定歳入の増加に関しては、災害公営住宅使用料の増加と災害援護貸付金県負担金の未償還分が要因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31128064</v>
      </c>
      <c r="BO4" s="349"/>
      <c r="BP4" s="349"/>
      <c r="BQ4" s="349"/>
      <c r="BR4" s="349"/>
      <c r="BS4" s="349"/>
      <c r="BT4" s="349"/>
      <c r="BU4" s="350"/>
      <c r="BV4" s="348">
        <v>57740393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113.4</v>
      </c>
      <c r="CU4" s="355"/>
      <c r="CV4" s="355"/>
      <c r="CW4" s="355"/>
      <c r="CX4" s="355"/>
      <c r="CY4" s="355"/>
      <c r="CZ4" s="355"/>
      <c r="DA4" s="356"/>
      <c r="DB4" s="354">
        <v>53.7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25109494</v>
      </c>
      <c r="BO5" s="386"/>
      <c r="BP5" s="386"/>
      <c r="BQ5" s="386"/>
      <c r="BR5" s="386"/>
      <c r="BS5" s="386"/>
      <c r="BT5" s="386"/>
      <c r="BU5" s="387"/>
      <c r="BV5" s="385">
        <v>48642187</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95.7</v>
      </c>
      <c r="CU5" s="383"/>
      <c r="CV5" s="383"/>
      <c r="CW5" s="383"/>
      <c r="CX5" s="383"/>
      <c r="CY5" s="383"/>
      <c r="CZ5" s="383"/>
      <c r="DA5" s="384"/>
      <c r="DB5" s="382">
        <v>90.3</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6018570</v>
      </c>
      <c r="BO6" s="386"/>
      <c r="BP6" s="386"/>
      <c r="BQ6" s="386"/>
      <c r="BR6" s="386"/>
      <c r="BS6" s="386"/>
      <c r="BT6" s="386"/>
      <c r="BU6" s="387"/>
      <c r="BV6" s="385">
        <v>9098206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102.1</v>
      </c>
      <c r="CU6" s="423"/>
      <c r="CV6" s="423"/>
      <c r="CW6" s="423"/>
      <c r="CX6" s="423"/>
      <c r="CY6" s="423"/>
      <c r="CZ6" s="423"/>
      <c r="DA6" s="424"/>
      <c r="DB6" s="422">
        <v>96.9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1325935</v>
      </c>
      <c r="BO7" s="386"/>
      <c r="BP7" s="386"/>
      <c r="BQ7" s="386"/>
      <c r="BR7" s="386"/>
      <c r="BS7" s="386"/>
      <c r="BT7" s="386"/>
      <c r="BU7" s="387"/>
      <c r="BV7" s="385">
        <v>6835205</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4138883</v>
      </c>
      <c r="CU7" s="386"/>
      <c r="CV7" s="386"/>
      <c r="CW7" s="386"/>
      <c r="CX7" s="386"/>
      <c r="CY7" s="386"/>
      <c r="CZ7" s="386"/>
      <c r="DA7" s="387"/>
      <c r="DB7" s="385">
        <v>4217699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4692635</v>
      </c>
      <c r="BO8" s="386"/>
      <c r="BP8" s="386"/>
      <c r="BQ8" s="386"/>
      <c r="BR8" s="386"/>
      <c r="BS8" s="386"/>
      <c r="BT8" s="386"/>
      <c r="BU8" s="387"/>
      <c r="BV8" s="385">
        <v>2263001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0.35</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16704</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2429634</v>
      </c>
      <c r="BO9" s="386"/>
      <c r="BP9" s="386"/>
      <c r="BQ9" s="386"/>
      <c r="BR9" s="386"/>
      <c r="BS9" s="386"/>
      <c r="BT9" s="386"/>
      <c r="BU9" s="387"/>
      <c r="BV9" s="385">
        <v>-1464685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4.0999999999999996</v>
      </c>
      <c r="CU9" s="383"/>
      <c r="CV9" s="383"/>
      <c r="CW9" s="383"/>
      <c r="CX9" s="383"/>
      <c r="CY9" s="383"/>
      <c r="CZ9" s="383"/>
      <c r="DA9" s="384"/>
      <c r="DB9" s="382">
        <v>2.2999999999999998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17713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559548</v>
      </c>
      <c r="BO10" s="386"/>
      <c r="BP10" s="386"/>
      <c r="BQ10" s="386"/>
      <c r="BR10" s="386"/>
      <c r="BS10" s="386"/>
      <c r="BT10" s="386"/>
      <c r="BU10" s="387"/>
      <c r="BV10" s="385">
        <v>1623533</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v>6907</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12813</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124715</v>
      </c>
      <c r="BO12" s="386"/>
      <c r="BP12" s="386"/>
      <c r="BQ12" s="386"/>
      <c r="BR12" s="386"/>
      <c r="BS12" s="386"/>
      <c r="BT12" s="386"/>
      <c r="BU12" s="387"/>
      <c r="BV12" s="385">
        <v>805659</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12767</v>
      </c>
      <c r="S13" s="467"/>
      <c r="T13" s="467"/>
      <c r="U13" s="467"/>
      <c r="V13" s="468"/>
      <c r="W13" s="401" t="s">
        <v>122</v>
      </c>
      <c r="X13" s="402"/>
      <c r="Y13" s="402"/>
      <c r="Z13" s="402"/>
      <c r="AA13" s="402"/>
      <c r="AB13" s="392"/>
      <c r="AC13" s="436">
        <v>841</v>
      </c>
      <c r="AD13" s="437"/>
      <c r="AE13" s="437"/>
      <c r="AF13" s="437"/>
      <c r="AG13" s="476"/>
      <c r="AH13" s="436">
        <v>1199</v>
      </c>
      <c r="AI13" s="437"/>
      <c r="AJ13" s="437"/>
      <c r="AK13" s="437"/>
      <c r="AL13" s="438"/>
      <c r="AM13" s="414" t="s">
        <v>123</v>
      </c>
      <c r="AN13" s="415"/>
      <c r="AO13" s="415"/>
      <c r="AP13" s="415"/>
      <c r="AQ13" s="415"/>
      <c r="AR13" s="415"/>
      <c r="AS13" s="415"/>
      <c r="AT13" s="416"/>
      <c r="AU13" s="417" t="s">
        <v>117</v>
      </c>
      <c r="AV13" s="418"/>
      <c r="AW13" s="418"/>
      <c r="AX13" s="418"/>
      <c r="AY13" s="419" t="s">
        <v>124</v>
      </c>
      <c r="AZ13" s="420"/>
      <c r="BA13" s="420"/>
      <c r="BB13" s="420"/>
      <c r="BC13" s="420"/>
      <c r="BD13" s="420"/>
      <c r="BE13" s="420"/>
      <c r="BF13" s="420"/>
      <c r="BG13" s="420"/>
      <c r="BH13" s="420"/>
      <c r="BI13" s="420"/>
      <c r="BJ13" s="420"/>
      <c r="BK13" s="420"/>
      <c r="BL13" s="420"/>
      <c r="BM13" s="421"/>
      <c r="BN13" s="385">
        <v>2864467</v>
      </c>
      <c r="BO13" s="386"/>
      <c r="BP13" s="386"/>
      <c r="BQ13" s="386"/>
      <c r="BR13" s="386"/>
      <c r="BS13" s="386"/>
      <c r="BT13" s="386"/>
      <c r="BU13" s="387"/>
      <c r="BV13" s="385">
        <v>-639904</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14.7</v>
      </c>
      <c r="CU13" s="383"/>
      <c r="CV13" s="383"/>
      <c r="CW13" s="383"/>
      <c r="CX13" s="383"/>
      <c r="CY13" s="383"/>
      <c r="CZ13" s="383"/>
      <c r="DA13" s="384"/>
      <c r="DB13" s="382">
        <v>15.3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13234</v>
      </c>
      <c r="S14" s="467"/>
      <c r="T14" s="467"/>
      <c r="U14" s="467"/>
      <c r="V14" s="468"/>
      <c r="W14" s="375"/>
      <c r="X14" s="376"/>
      <c r="Y14" s="376"/>
      <c r="Z14" s="376"/>
      <c r="AA14" s="376"/>
      <c r="AB14" s="365"/>
      <c r="AC14" s="469">
        <v>11.5</v>
      </c>
      <c r="AD14" s="470"/>
      <c r="AE14" s="470"/>
      <c r="AF14" s="470"/>
      <c r="AG14" s="471"/>
      <c r="AH14" s="469">
        <v>14.3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13186</v>
      </c>
      <c r="S15" s="467"/>
      <c r="T15" s="467"/>
      <c r="U15" s="467"/>
      <c r="V15" s="468"/>
      <c r="W15" s="401" t="s">
        <v>128</v>
      </c>
      <c r="X15" s="402"/>
      <c r="Y15" s="402"/>
      <c r="Z15" s="402"/>
      <c r="AA15" s="402"/>
      <c r="AB15" s="392"/>
      <c r="AC15" s="436">
        <v>2332</v>
      </c>
      <c r="AD15" s="437"/>
      <c r="AE15" s="437"/>
      <c r="AF15" s="437"/>
      <c r="AG15" s="476"/>
      <c r="AH15" s="436">
        <v>2660</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1323881</v>
      </c>
      <c r="BO15" s="349"/>
      <c r="BP15" s="349"/>
      <c r="BQ15" s="349"/>
      <c r="BR15" s="349"/>
      <c r="BS15" s="349"/>
      <c r="BT15" s="349"/>
      <c r="BU15" s="350"/>
      <c r="BV15" s="348">
        <v>1197103</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31.8</v>
      </c>
      <c r="AD16" s="470"/>
      <c r="AE16" s="470"/>
      <c r="AF16" s="470"/>
      <c r="AG16" s="471"/>
      <c r="AH16" s="469">
        <v>31.8</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3510142</v>
      </c>
      <c r="BO16" s="386"/>
      <c r="BP16" s="386"/>
      <c r="BQ16" s="386"/>
      <c r="BR16" s="386"/>
      <c r="BS16" s="386"/>
      <c r="BT16" s="386"/>
      <c r="BU16" s="387"/>
      <c r="BV16" s="385">
        <v>3626020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4171</v>
      </c>
      <c r="AD17" s="437"/>
      <c r="AE17" s="437"/>
      <c r="AF17" s="437"/>
      <c r="AG17" s="476"/>
      <c r="AH17" s="436">
        <v>4410</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1713027</v>
      </c>
      <c r="BO17" s="386"/>
      <c r="BP17" s="386"/>
      <c r="BQ17" s="386"/>
      <c r="BR17" s="386"/>
      <c r="BS17" s="386"/>
      <c r="BT17" s="386"/>
      <c r="BU17" s="387"/>
      <c r="BV17" s="385">
        <v>1514103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137</v>
      </c>
      <c r="C18" s="428"/>
      <c r="D18" s="428"/>
      <c r="E18" s="497"/>
      <c r="F18" s="497"/>
      <c r="G18" s="497"/>
      <c r="H18" s="497"/>
      <c r="I18" s="497"/>
      <c r="J18" s="497"/>
      <c r="K18" s="497"/>
      <c r="L18" s="498">
        <v>64.58</v>
      </c>
      <c r="M18" s="498"/>
      <c r="N18" s="498"/>
      <c r="O18" s="498"/>
      <c r="P18" s="498"/>
      <c r="Q18" s="498"/>
      <c r="R18" s="499"/>
      <c r="S18" s="499"/>
      <c r="T18" s="499"/>
      <c r="U18" s="499"/>
      <c r="V18" s="500"/>
      <c r="W18" s="403"/>
      <c r="X18" s="404"/>
      <c r="Y18" s="404"/>
      <c r="Z18" s="404"/>
      <c r="AA18" s="404"/>
      <c r="AB18" s="395"/>
      <c r="AC18" s="501">
        <v>56.8</v>
      </c>
      <c r="AD18" s="502"/>
      <c r="AE18" s="502"/>
      <c r="AF18" s="502"/>
      <c r="AG18" s="503"/>
      <c r="AH18" s="501">
        <v>52.8</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3636441</v>
      </c>
      <c r="BO18" s="386"/>
      <c r="BP18" s="386"/>
      <c r="BQ18" s="386"/>
      <c r="BR18" s="386"/>
      <c r="BS18" s="386"/>
      <c r="BT18" s="386"/>
      <c r="BU18" s="387"/>
      <c r="BV18" s="385">
        <v>3692391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139</v>
      </c>
      <c r="C19" s="428"/>
      <c r="D19" s="428"/>
      <c r="E19" s="497"/>
      <c r="F19" s="497"/>
      <c r="G19" s="497"/>
      <c r="H19" s="497"/>
      <c r="I19" s="497"/>
      <c r="J19" s="497"/>
      <c r="K19" s="497"/>
      <c r="L19" s="505">
        <v>259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13512866</v>
      </c>
      <c r="BO19" s="386"/>
      <c r="BP19" s="386"/>
      <c r="BQ19" s="386"/>
      <c r="BR19" s="386"/>
      <c r="BS19" s="386"/>
      <c r="BT19" s="386"/>
      <c r="BU19" s="387"/>
      <c r="BV19" s="385">
        <v>26583544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141</v>
      </c>
      <c r="C20" s="428"/>
      <c r="D20" s="428"/>
      <c r="E20" s="497"/>
      <c r="F20" s="497"/>
      <c r="G20" s="497"/>
      <c r="H20" s="497"/>
      <c r="I20" s="497"/>
      <c r="J20" s="497"/>
      <c r="K20" s="497"/>
      <c r="L20" s="505">
        <v>5235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3" t="s">
        <v>147</v>
      </c>
      <c r="AI22" s="402"/>
      <c r="AJ22" s="402"/>
      <c r="AK22" s="402"/>
      <c r="AL22" s="392"/>
      <c r="AM22" s="543" t="s">
        <v>148</v>
      </c>
      <c r="AN22" s="544"/>
      <c r="AO22" s="544"/>
      <c r="AP22" s="544"/>
      <c r="AQ22" s="544"/>
      <c r="AR22" s="545"/>
      <c r="AS22" s="524" t="s">
        <v>145</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149</v>
      </c>
      <c r="AZ23" s="346"/>
      <c r="BA23" s="346"/>
      <c r="BB23" s="346"/>
      <c r="BC23" s="346"/>
      <c r="BD23" s="346"/>
      <c r="BE23" s="346"/>
      <c r="BF23" s="346"/>
      <c r="BG23" s="346"/>
      <c r="BH23" s="346"/>
      <c r="BI23" s="346"/>
      <c r="BJ23" s="346"/>
      <c r="BK23" s="346"/>
      <c r="BL23" s="346"/>
      <c r="BM23" s="347"/>
      <c r="BN23" s="385">
        <v>5779363</v>
      </c>
      <c r="BO23" s="386"/>
      <c r="BP23" s="386"/>
      <c r="BQ23" s="386"/>
      <c r="BR23" s="386"/>
      <c r="BS23" s="386"/>
      <c r="BT23" s="386"/>
      <c r="BU23" s="387"/>
      <c r="BV23" s="385">
        <v>5773029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150</v>
      </c>
      <c r="F24" s="415"/>
      <c r="G24" s="415"/>
      <c r="H24" s="415"/>
      <c r="I24" s="415"/>
      <c r="J24" s="415"/>
      <c r="K24" s="416"/>
      <c r="L24" s="436">
        <v>1</v>
      </c>
      <c r="M24" s="437"/>
      <c r="N24" s="437"/>
      <c r="O24" s="437"/>
      <c r="P24" s="476"/>
      <c r="Q24" s="436">
        <v>7157</v>
      </c>
      <c r="R24" s="437"/>
      <c r="S24" s="437"/>
      <c r="T24" s="437"/>
      <c r="U24" s="437"/>
      <c r="V24" s="476"/>
      <c r="W24" s="531"/>
      <c r="X24" s="519"/>
      <c r="Y24" s="520"/>
      <c r="Z24" s="435" t="s">
        <v>151</v>
      </c>
      <c r="AA24" s="415"/>
      <c r="AB24" s="415"/>
      <c r="AC24" s="415"/>
      <c r="AD24" s="415"/>
      <c r="AE24" s="415"/>
      <c r="AF24" s="415"/>
      <c r="AG24" s="416"/>
      <c r="AH24" s="436">
        <v>173</v>
      </c>
      <c r="AI24" s="437"/>
      <c r="AJ24" s="437"/>
      <c r="AK24" s="437"/>
      <c r="AL24" s="476"/>
      <c r="AM24" s="436">
        <v>489417</v>
      </c>
      <c r="AN24" s="437"/>
      <c r="AO24" s="437"/>
      <c r="AP24" s="437"/>
      <c r="AQ24" s="437"/>
      <c r="AR24" s="476"/>
      <c r="AS24" s="436">
        <v>2829</v>
      </c>
      <c r="AT24" s="437"/>
      <c r="AU24" s="437"/>
      <c r="AV24" s="437"/>
      <c r="AW24" s="437"/>
      <c r="AX24" s="438"/>
      <c r="AY24" s="551" t="s">
        <v>152</v>
      </c>
      <c r="AZ24" s="552"/>
      <c r="BA24" s="552"/>
      <c r="BB24" s="552"/>
      <c r="BC24" s="552"/>
      <c r="BD24" s="552"/>
      <c r="BE24" s="552"/>
      <c r="BF24" s="552"/>
      <c r="BG24" s="552"/>
      <c r="BH24" s="552"/>
      <c r="BI24" s="552"/>
      <c r="BJ24" s="552"/>
      <c r="BK24" s="552"/>
      <c r="BL24" s="552"/>
      <c r="BM24" s="553"/>
      <c r="BN24" s="385">
        <v>5335420</v>
      </c>
      <c r="BO24" s="386"/>
      <c r="BP24" s="386"/>
      <c r="BQ24" s="386"/>
      <c r="BR24" s="386"/>
      <c r="BS24" s="386"/>
      <c r="BT24" s="386"/>
      <c r="BU24" s="387"/>
      <c r="BV24" s="385">
        <v>5318158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153</v>
      </c>
      <c r="F25" s="415"/>
      <c r="G25" s="415"/>
      <c r="H25" s="415"/>
      <c r="I25" s="415"/>
      <c r="J25" s="415"/>
      <c r="K25" s="416"/>
      <c r="L25" s="436">
        <v>2</v>
      </c>
      <c r="M25" s="437"/>
      <c r="N25" s="437"/>
      <c r="O25" s="437"/>
      <c r="P25" s="476"/>
      <c r="Q25" s="436">
        <v>6052</v>
      </c>
      <c r="R25" s="437"/>
      <c r="S25" s="437"/>
      <c r="T25" s="437"/>
      <c r="U25" s="437"/>
      <c r="V25" s="476"/>
      <c r="W25" s="531"/>
      <c r="X25" s="519"/>
      <c r="Y25" s="520"/>
      <c r="Z25" s="435" t="s">
        <v>154</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1271308</v>
      </c>
      <c r="BO25" s="349"/>
      <c r="BP25" s="349"/>
      <c r="BQ25" s="349"/>
      <c r="BR25" s="349"/>
      <c r="BS25" s="349"/>
      <c r="BT25" s="349"/>
      <c r="BU25" s="350"/>
      <c r="BV25" s="348">
        <v>14499398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156</v>
      </c>
      <c r="F26" s="415"/>
      <c r="G26" s="415"/>
      <c r="H26" s="415"/>
      <c r="I26" s="415"/>
      <c r="J26" s="415"/>
      <c r="K26" s="416"/>
      <c r="L26" s="436">
        <v>1</v>
      </c>
      <c r="M26" s="437"/>
      <c r="N26" s="437"/>
      <c r="O26" s="437"/>
      <c r="P26" s="476"/>
      <c r="Q26" s="436">
        <v>5035</v>
      </c>
      <c r="R26" s="437"/>
      <c r="S26" s="437"/>
      <c r="T26" s="437"/>
      <c r="U26" s="437"/>
      <c r="V26" s="476"/>
      <c r="W26" s="531"/>
      <c r="X26" s="519"/>
      <c r="Y26" s="520"/>
      <c r="Z26" s="435" t="s">
        <v>157</v>
      </c>
      <c r="AA26" s="541"/>
      <c r="AB26" s="541"/>
      <c r="AC26" s="541"/>
      <c r="AD26" s="541"/>
      <c r="AE26" s="541"/>
      <c r="AF26" s="541"/>
      <c r="AG26" s="542"/>
      <c r="AH26" s="436">
        <v>19</v>
      </c>
      <c r="AI26" s="437"/>
      <c r="AJ26" s="437"/>
      <c r="AK26" s="437"/>
      <c r="AL26" s="476"/>
      <c r="AM26" s="436">
        <v>49761</v>
      </c>
      <c r="AN26" s="437"/>
      <c r="AO26" s="437"/>
      <c r="AP26" s="437"/>
      <c r="AQ26" s="437"/>
      <c r="AR26" s="476"/>
      <c r="AS26" s="436">
        <v>2619</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3100</v>
      </c>
      <c r="R27" s="437"/>
      <c r="S27" s="437"/>
      <c r="T27" s="437"/>
      <c r="U27" s="437"/>
      <c r="V27" s="476"/>
      <c r="W27" s="531"/>
      <c r="X27" s="519"/>
      <c r="Y27" s="520"/>
      <c r="Z27" s="435" t="s">
        <v>160</v>
      </c>
      <c r="AA27" s="415"/>
      <c r="AB27" s="415"/>
      <c r="AC27" s="415"/>
      <c r="AD27" s="415"/>
      <c r="AE27" s="415"/>
      <c r="AF27" s="415"/>
      <c r="AG27" s="416"/>
      <c r="AH27" s="436">
        <v>1</v>
      </c>
      <c r="AI27" s="437"/>
      <c r="AJ27" s="437"/>
      <c r="AK27" s="437"/>
      <c r="AL27" s="476"/>
      <c r="AM27" s="436" t="s">
        <v>161</v>
      </c>
      <c r="AN27" s="437"/>
      <c r="AO27" s="437"/>
      <c r="AP27" s="437"/>
      <c r="AQ27" s="437"/>
      <c r="AR27" s="476"/>
      <c r="AS27" s="436" t="s">
        <v>161</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255311</v>
      </c>
      <c r="BO27" s="555"/>
      <c r="BP27" s="555"/>
      <c r="BQ27" s="555"/>
      <c r="BR27" s="555"/>
      <c r="BS27" s="555"/>
      <c r="BT27" s="555"/>
      <c r="BU27" s="556"/>
      <c r="BV27" s="554">
        <v>255286</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2600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7078253</v>
      </c>
      <c r="BO28" s="349"/>
      <c r="BP28" s="349"/>
      <c r="BQ28" s="349"/>
      <c r="BR28" s="349"/>
      <c r="BS28" s="349"/>
      <c r="BT28" s="349"/>
      <c r="BU28" s="350"/>
      <c r="BV28" s="348">
        <v>5443420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12</v>
      </c>
      <c r="M29" s="437"/>
      <c r="N29" s="437"/>
      <c r="O29" s="437"/>
      <c r="P29" s="476"/>
      <c r="Q29" s="436">
        <v>2500</v>
      </c>
      <c r="R29" s="437"/>
      <c r="S29" s="437"/>
      <c r="T29" s="437"/>
      <c r="U29" s="437"/>
      <c r="V29" s="476"/>
      <c r="W29" s="532"/>
      <c r="X29" s="533"/>
      <c r="Y29" s="534"/>
      <c r="Z29" s="435" t="s">
        <v>168</v>
      </c>
      <c r="AA29" s="415"/>
      <c r="AB29" s="415"/>
      <c r="AC29" s="415"/>
      <c r="AD29" s="415"/>
      <c r="AE29" s="415"/>
      <c r="AF29" s="415"/>
      <c r="AG29" s="416"/>
      <c r="AH29" s="436">
        <v>174</v>
      </c>
      <c r="AI29" s="437"/>
      <c r="AJ29" s="437"/>
      <c r="AK29" s="437"/>
      <c r="AL29" s="476"/>
      <c r="AM29" s="436">
        <v>493385</v>
      </c>
      <c r="AN29" s="437"/>
      <c r="AO29" s="437"/>
      <c r="AP29" s="437"/>
      <c r="AQ29" s="437"/>
      <c r="AR29" s="476"/>
      <c r="AS29" s="436">
        <v>2836</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526366</v>
      </c>
      <c r="BO29" s="386"/>
      <c r="BP29" s="386"/>
      <c r="BQ29" s="386"/>
      <c r="BR29" s="386"/>
      <c r="BS29" s="386"/>
      <c r="BT29" s="386"/>
      <c r="BU29" s="387"/>
      <c r="BV29" s="385">
        <v>528634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91.9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23148323</v>
      </c>
      <c r="BO30" s="555"/>
      <c r="BP30" s="555"/>
      <c r="BQ30" s="555"/>
      <c r="BR30" s="555"/>
      <c r="BS30" s="555"/>
      <c r="BT30" s="555"/>
      <c r="BU30" s="556"/>
      <c r="BV30" s="554">
        <v>26165278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亘理名取共立衛生処理組合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IF('各会計、関係団体の財政状況及び健全化判断比率'!B33="","",'各会計、関係団体の財政状況及び健全化判断比率'!B33)</f>
        <v>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宮城県市町村職員退職手当組合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宮城県市町村非常勤消防団員補償報償組合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亘理地域介護認定審査会特別会計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亘理地区行政事務組合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宮城県市町村自治振興センター</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宮城県後期高齢者医療広域連合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宮城県後期高齢者医療事業会計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510</v>
      </c>
      <c r="J40" s="79" t="s">
        <v>511</v>
      </c>
      <c r="K40" s="79" t="s">
        <v>512</v>
      </c>
      <c r="L40" s="79" t="s">
        <v>513</v>
      </c>
      <c r="M40" s="80" t="s">
        <v>514</v>
      </c>
    </row>
    <row r="41" spans="2:13" ht="27.75" customHeight="1">
      <c r="B41" s="1169" t="s">
        <v>23</v>
      </c>
      <c r="C41" s="1170"/>
      <c r="D41" s="81"/>
      <c r="E41" s="1175" t="s">
        <v>24</v>
      </c>
      <c r="F41" s="1175"/>
      <c r="G41" s="1175"/>
      <c r="H41" s="1176"/>
      <c r="I41" s="82">
        <v>5736</v>
      </c>
      <c r="J41" s="83">
        <v>5675</v>
      </c>
      <c r="K41" s="83">
        <v>5416</v>
      </c>
      <c r="L41" s="83">
        <v>5773</v>
      </c>
      <c r="M41" s="84">
        <v>5779</v>
      </c>
    </row>
    <row r="42" spans="2:13" ht="27.75" customHeight="1">
      <c r="B42" s="1171"/>
      <c r="C42" s="1172"/>
      <c r="D42" s="85"/>
      <c r="E42" s="1177" t="s">
        <v>25</v>
      </c>
      <c r="F42" s="1177"/>
      <c r="G42" s="1177"/>
      <c r="H42" s="1178"/>
      <c r="I42" s="86">
        <v>419</v>
      </c>
      <c r="J42" s="87">
        <v>375</v>
      </c>
      <c r="K42" s="87">
        <v>328</v>
      </c>
      <c r="L42" s="87">
        <v>280</v>
      </c>
      <c r="M42" s="88">
        <v>228</v>
      </c>
    </row>
    <row r="43" spans="2:13" ht="27.75" customHeight="1">
      <c r="B43" s="1171"/>
      <c r="C43" s="1172"/>
      <c r="D43" s="85"/>
      <c r="E43" s="1177" t="s">
        <v>26</v>
      </c>
      <c r="F43" s="1177"/>
      <c r="G43" s="1177"/>
      <c r="H43" s="1178"/>
      <c r="I43" s="86">
        <v>4552</v>
      </c>
      <c r="J43" s="87">
        <v>4367</v>
      </c>
      <c r="K43" s="87">
        <v>4440</v>
      </c>
      <c r="L43" s="87">
        <v>4960</v>
      </c>
      <c r="M43" s="88">
        <v>5065</v>
      </c>
    </row>
    <row r="44" spans="2:13" ht="27.75" customHeight="1">
      <c r="B44" s="1171"/>
      <c r="C44" s="1172"/>
      <c r="D44" s="85"/>
      <c r="E44" s="1177" t="s">
        <v>27</v>
      </c>
      <c r="F44" s="1177"/>
      <c r="G44" s="1177"/>
      <c r="H44" s="1178"/>
      <c r="I44" s="86">
        <v>22</v>
      </c>
      <c r="J44" s="87">
        <v>24</v>
      </c>
      <c r="K44" s="87">
        <v>13</v>
      </c>
      <c r="L44" s="87">
        <v>19</v>
      </c>
      <c r="M44" s="88">
        <v>16</v>
      </c>
    </row>
    <row r="45" spans="2:13" ht="27.75" customHeight="1">
      <c r="B45" s="1171"/>
      <c r="C45" s="1172"/>
      <c r="D45" s="85"/>
      <c r="E45" s="1177" t="s">
        <v>28</v>
      </c>
      <c r="F45" s="1177"/>
      <c r="G45" s="1177"/>
      <c r="H45" s="1178"/>
      <c r="I45" s="86">
        <v>1452</v>
      </c>
      <c r="J45" s="87">
        <v>1421</v>
      </c>
      <c r="K45" s="87">
        <v>1393</v>
      </c>
      <c r="L45" s="87">
        <v>1427</v>
      </c>
      <c r="M45" s="88">
        <v>1275</v>
      </c>
    </row>
    <row r="46" spans="2:13" ht="27.75" customHeight="1">
      <c r="B46" s="1171"/>
      <c r="C46" s="1172"/>
      <c r="D46" s="85"/>
      <c r="E46" s="1177" t="s">
        <v>29</v>
      </c>
      <c r="F46" s="1177"/>
      <c r="G46" s="1177"/>
      <c r="H46" s="1178"/>
      <c r="I46" s="86">
        <v>1</v>
      </c>
      <c r="J46" s="87" t="s">
        <v>472</v>
      </c>
      <c r="K46" s="87" t="s">
        <v>472</v>
      </c>
      <c r="L46" s="87">
        <v>3</v>
      </c>
      <c r="M46" s="88">
        <v>2</v>
      </c>
    </row>
    <row r="47" spans="2:13" ht="27.75" customHeight="1">
      <c r="B47" s="1171"/>
      <c r="C47" s="1172"/>
      <c r="D47" s="85"/>
      <c r="E47" s="1177" t="s">
        <v>30</v>
      </c>
      <c r="F47" s="1177"/>
      <c r="G47" s="1177"/>
      <c r="H47" s="1178"/>
      <c r="I47" s="86" t="s">
        <v>472</v>
      </c>
      <c r="J47" s="87" t="s">
        <v>472</v>
      </c>
      <c r="K47" s="87" t="s">
        <v>472</v>
      </c>
      <c r="L47" s="87" t="s">
        <v>472</v>
      </c>
      <c r="M47" s="88" t="s">
        <v>472</v>
      </c>
    </row>
    <row r="48" spans="2:13" ht="27.75" customHeight="1">
      <c r="B48" s="1173"/>
      <c r="C48" s="1174"/>
      <c r="D48" s="85"/>
      <c r="E48" s="1177" t="s">
        <v>31</v>
      </c>
      <c r="F48" s="1177"/>
      <c r="G48" s="1177"/>
      <c r="H48" s="1178"/>
      <c r="I48" s="86" t="s">
        <v>472</v>
      </c>
      <c r="J48" s="87" t="s">
        <v>472</v>
      </c>
      <c r="K48" s="87" t="s">
        <v>472</v>
      </c>
      <c r="L48" s="87" t="s">
        <v>472</v>
      </c>
      <c r="M48" s="88" t="s">
        <v>472</v>
      </c>
    </row>
    <row r="49" spans="2:13" ht="27.75" customHeight="1">
      <c r="B49" s="1179" t="s">
        <v>32</v>
      </c>
      <c r="C49" s="1180"/>
      <c r="D49" s="89"/>
      <c r="E49" s="1177" t="s">
        <v>33</v>
      </c>
      <c r="F49" s="1177"/>
      <c r="G49" s="1177"/>
      <c r="H49" s="1178"/>
      <c r="I49" s="86">
        <v>2402</v>
      </c>
      <c r="J49" s="87">
        <v>3131</v>
      </c>
      <c r="K49" s="87">
        <v>4222</v>
      </c>
      <c r="L49" s="87">
        <v>6840</v>
      </c>
      <c r="M49" s="88">
        <v>8950</v>
      </c>
    </row>
    <row r="50" spans="2:13" ht="27.75" customHeight="1">
      <c r="B50" s="1171"/>
      <c r="C50" s="1172"/>
      <c r="D50" s="85"/>
      <c r="E50" s="1177" t="s">
        <v>34</v>
      </c>
      <c r="F50" s="1177"/>
      <c r="G50" s="1177"/>
      <c r="H50" s="1178"/>
      <c r="I50" s="86">
        <v>22</v>
      </c>
      <c r="J50" s="87">
        <v>175</v>
      </c>
      <c r="K50" s="87">
        <v>444</v>
      </c>
      <c r="L50" s="87">
        <v>608</v>
      </c>
      <c r="M50" s="88">
        <v>690</v>
      </c>
    </row>
    <row r="51" spans="2:13" ht="27.75" customHeight="1">
      <c r="B51" s="1173"/>
      <c r="C51" s="1174"/>
      <c r="D51" s="85"/>
      <c r="E51" s="1177" t="s">
        <v>35</v>
      </c>
      <c r="F51" s="1177"/>
      <c r="G51" s="1177"/>
      <c r="H51" s="1178"/>
      <c r="I51" s="86">
        <v>7229</v>
      </c>
      <c r="J51" s="87">
        <v>7088</v>
      </c>
      <c r="K51" s="87">
        <v>6930</v>
      </c>
      <c r="L51" s="87">
        <v>6739</v>
      </c>
      <c r="M51" s="88">
        <v>6735</v>
      </c>
    </row>
    <row r="52" spans="2:13" ht="27.75" customHeight="1" thickBot="1">
      <c r="B52" s="1181" t="s">
        <v>36</v>
      </c>
      <c r="C52" s="1182"/>
      <c r="D52" s="90"/>
      <c r="E52" s="1183" t="s">
        <v>37</v>
      </c>
      <c r="F52" s="1183"/>
      <c r="G52" s="1183"/>
      <c r="H52" s="1184"/>
      <c r="I52" s="91">
        <v>2530</v>
      </c>
      <c r="J52" s="92">
        <v>1468</v>
      </c>
      <c r="K52" s="92">
        <v>-5</v>
      </c>
      <c r="L52" s="92">
        <v>-1727</v>
      </c>
      <c r="M52" s="93">
        <v>-4010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509</v>
      </c>
      <c r="G2" s="111"/>
      <c r="H2" s="112"/>
    </row>
    <row r="3" spans="1:8">
      <c r="A3" s="108" t="s">
        <v>502</v>
      </c>
      <c r="B3" s="113"/>
      <c r="C3" s="114"/>
      <c r="D3" s="115">
        <v>39803</v>
      </c>
      <c r="E3" s="116"/>
      <c r="F3" s="117">
        <v>71812</v>
      </c>
      <c r="G3" s="118"/>
      <c r="H3" s="119"/>
    </row>
    <row r="4" spans="1:8">
      <c r="A4" s="120"/>
      <c r="B4" s="121"/>
      <c r="C4" s="122"/>
      <c r="D4" s="123">
        <v>12357</v>
      </c>
      <c r="E4" s="124"/>
      <c r="F4" s="125">
        <v>35025</v>
      </c>
      <c r="G4" s="126"/>
      <c r="H4" s="127"/>
    </row>
    <row r="5" spans="1:8">
      <c r="A5" s="108" t="s">
        <v>504</v>
      </c>
      <c r="B5" s="113"/>
      <c r="C5" s="114"/>
      <c r="D5" s="115">
        <v>153315</v>
      </c>
      <c r="E5" s="116"/>
      <c r="F5" s="117">
        <v>61557</v>
      </c>
      <c r="G5" s="118"/>
      <c r="H5" s="119"/>
    </row>
    <row r="6" spans="1:8">
      <c r="A6" s="120"/>
      <c r="B6" s="121"/>
      <c r="C6" s="122"/>
      <c r="D6" s="123">
        <v>12049</v>
      </c>
      <c r="E6" s="124"/>
      <c r="F6" s="125">
        <v>32497</v>
      </c>
      <c r="G6" s="126"/>
      <c r="H6" s="127"/>
    </row>
    <row r="7" spans="1:8">
      <c r="A7" s="108" t="s">
        <v>505</v>
      </c>
      <c r="B7" s="113"/>
      <c r="C7" s="114"/>
      <c r="D7" s="115">
        <v>418512</v>
      </c>
      <c r="E7" s="116"/>
      <c r="F7" s="117">
        <v>69806</v>
      </c>
      <c r="G7" s="118"/>
      <c r="H7" s="119"/>
    </row>
    <row r="8" spans="1:8">
      <c r="A8" s="120"/>
      <c r="B8" s="121"/>
      <c r="C8" s="122"/>
      <c r="D8" s="123">
        <v>97943</v>
      </c>
      <c r="E8" s="124"/>
      <c r="F8" s="125">
        <v>32823</v>
      </c>
      <c r="G8" s="126"/>
      <c r="H8" s="127"/>
    </row>
    <row r="9" spans="1:8">
      <c r="A9" s="108" t="s">
        <v>506</v>
      </c>
      <c r="B9" s="113"/>
      <c r="C9" s="114"/>
      <c r="D9" s="115">
        <v>1398189</v>
      </c>
      <c r="E9" s="116"/>
      <c r="F9" s="117">
        <v>74444</v>
      </c>
      <c r="G9" s="118"/>
      <c r="H9" s="119"/>
    </row>
    <row r="10" spans="1:8">
      <c r="A10" s="120"/>
      <c r="B10" s="121"/>
      <c r="C10" s="122"/>
      <c r="D10" s="123">
        <v>98364</v>
      </c>
      <c r="E10" s="124"/>
      <c r="F10" s="125">
        <v>34175</v>
      </c>
      <c r="G10" s="126"/>
      <c r="H10" s="127"/>
    </row>
    <row r="11" spans="1:8">
      <c r="A11" s="108" t="s">
        <v>507</v>
      </c>
      <c r="B11" s="113"/>
      <c r="C11" s="114"/>
      <c r="D11" s="115">
        <v>768672</v>
      </c>
      <c r="E11" s="116"/>
      <c r="F11" s="117">
        <v>85205</v>
      </c>
      <c r="G11" s="118"/>
      <c r="H11" s="119"/>
    </row>
    <row r="12" spans="1:8">
      <c r="A12" s="120"/>
      <c r="B12" s="121"/>
      <c r="C12" s="128"/>
      <c r="D12" s="123">
        <v>115515</v>
      </c>
      <c r="E12" s="124"/>
      <c r="F12" s="125">
        <v>38847</v>
      </c>
      <c r="G12" s="126"/>
      <c r="H12" s="127"/>
    </row>
    <row r="13" spans="1:8">
      <c r="A13" s="108"/>
      <c r="B13" s="113"/>
      <c r="C13" s="129"/>
      <c r="D13" s="130">
        <v>555698</v>
      </c>
      <c r="E13" s="131"/>
      <c r="F13" s="132">
        <v>72565</v>
      </c>
      <c r="G13" s="133"/>
      <c r="H13" s="119"/>
    </row>
    <row r="14" spans="1:8">
      <c r="A14" s="120"/>
      <c r="B14" s="121"/>
      <c r="C14" s="122"/>
      <c r="D14" s="123">
        <v>67246</v>
      </c>
      <c r="E14" s="124"/>
      <c r="F14" s="125">
        <v>34673</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13.06</v>
      </c>
      <c r="C19" s="134">
        <f>ROUND(VALUE(SUBSTITUTE(実質収支比率等に係る経年分析!G$48,"▲","-")),2)</f>
        <v>19.96</v>
      </c>
      <c r="D19" s="134">
        <f>ROUND(VALUE(SUBSTITUTE(実質収支比率等に係る経年分析!H$48,"▲","-")),2)</f>
        <v>90.71</v>
      </c>
      <c r="E19" s="134">
        <f>ROUND(VALUE(SUBSTITUTE(実質収支比率等に係る経年分析!I$48,"▲","-")),2)</f>
        <v>53.65</v>
      </c>
      <c r="F19" s="134">
        <f>ROUND(VALUE(SUBSTITUTE(実質収支比率等に係る経年分析!J$48,"▲","-")),2)</f>
        <v>113.38</v>
      </c>
    </row>
    <row r="20" spans="1:11">
      <c r="A20" s="134" t="s">
        <v>42</v>
      </c>
      <c r="B20" s="134">
        <f>ROUND(VALUE(SUBSTITUTE(実質収支比率等に係る経年分析!F$47,"▲","-")),2)</f>
        <v>25.13</v>
      </c>
      <c r="C20" s="134">
        <f>ROUND(VALUE(SUBSTITUTE(実質収支比率等に係る経年分析!G$47,"▲","-")),2)</f>
        <v>38.24</v>
      </c>
      <c r="D20" s="134">
        <f>ROUND(VALUE(SUBSTITUTE(実質収支比率等に係る経年分析!H$47,"▲","-")),2)</f>
        <v>66.319999999999993</v>
      </c>
      <c r="E20" s="134">
        <f>ROUND(VALUE(SUBSTITUTE(実質収支比率等に係る経年分析!I$47,"▲","-")),2)</f>
        <v>129.06</v>
      </c>
      <c r="F20" s="134">
        <f>ROUND(VALUE(SUBSTITUTE(実質収支比率等に係る経年分析!J$47,"▲","-")),2)</f>
        <v>171.02</v>
      </c>
    </row>
    <row r="21" spans="1:11">
      <c r="A21" s="134" t="s">
        <v>43</v>
      </c>
      <c r="B21" s="134">
        <f>IF(ISNUMBER(VALUE(SUBSTITUTE(実質収支比率等に係る経年分析!F$49,"▲","-"))),ROUND(VALUE(SUBSTITUTE(実質収支比率等に係る経年分析!F$49,"▲","-")),2),NA())</f>
        <v>0.34</v>
      </c>
      <c r="C21" s="134">
        <f>IF(ISNUMBER(VALUE(SUBSTITUTE(実質収支比率等に係る経年分析!G$49,"▲","-"))),ROUND(VALUE(SUBSTITUTE(実質収支比率等に係る経年分析!G$49,"▲","-")),2),NA())</f>
        <v>11.9</v>
      </c>
      <c r="D21" s="134">
        <f>IF(ISNUMBER(VALUE(SUBSTITUTE(実質収支比率等に係る経年分析!H$49,"▲","-"))),ROUND(VALUE(SUBSTITUTE(実質収支比率等に係る経年分析!H$49,"▲","-")),2),NA())</f>
        <v>61.73</v>
      </c>
      <c r="E21" s="134">
        <f>IF(ISNUMBER(VALUE(SUBSTITUTE(実質収支比率等に係る経年分析!I$49,"▲","-"))),ROUND(VALUE(SUBSTITUTE(実質収支比率等に係る経年分析!I$49,"▲","-")),2),NA())</f>
        <v>-15.17</v>
      </c>
      <c r="F21" s="134">
        <f>IF(ISNUMBER(VALUE(SUBSTITUTE(実質収支比率等に係る経年分析!J$49,"▲","-"))),ROUND(VALUE(SUBSTITUTE(実質収支比率等に係る経年分析!J$49,"▲","-")),2),NA())</f>
        <v>69.209999999999994</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2.52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亘理地域介護認定審査会特別会計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1.26</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9.5299999999999994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90.71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53.65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113.37</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610</v>
      </c>
      <c r="E42" s="136"/>
      <c r="F42" s="136"/>
      <c r="G42" s="136">
        <f>'実質公債費比率（分子）の構造'!L$52</f>
        <v>592</v>
      </c>
      <c r="H42" s="136"/>
      <c r="I42" s="136"/>
      <c r="J42" s="136">
        <f>'実質公債費比率（分子）の構造'!M$52</f>
        <v>581</v>
      </c>
      <c r="K42" s="136"/>
      <c r="L42" s="136"/>
      <c r="M42" s="136">
        <f>'実質公債費比率（分子）の構造'!N$52</f>
        <v>589</v>
      </c>
      <c r="N42" s="136"/>
      <c r="O42" s="136"/>
      <c r="P42" s="136">
        <f>'実質公債費比率（分子）の構造'!O$52</f>
        <v>580</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5</v>
      </c>
      <c r="L44" s="136"/>
      <c r="M44" s="136"/>
      <c r="N44" s="136">
        <f>'実質公債費比率（分子）の構造'!O$50</f>
        <v>5</v>
      </c>
      <c r="O44" s="136"/>
      <c r="P44" s="136"/>
    </row>
    <row r="45" spans="1:16">
      <c r="A45" s="136" t="s">
        <v>53</v>
      </c>
      <c r="B45" s="136">
        <f>'実質公債費比率（分子）の構造'!K$49</f>
        <v>18</v>
      </c>
      <c r="C45" s="136"/>
      <c r="D45" s="136"/>
      <c r="E45" s="136">
        <f>'実質公債費比率（分子）の構造'!L$49</f>
        <v>17</v>
      </c>
      <c r="F45" s="136"/>
      <c r="G45" s="136"/>
      <c r="H45" s="136">
        <f>'実質公債費比率（分子）の構造'!M$49</f>
        <v>15</v>
      </c>
      <c r="I45" s="136"/>
      <c r="J45" s="136"/>
      <c r="K45" s="136">
        <f>'実質公債費比率（分子）の構造'!N$49</f>
        <v>6</v>
      </c>
      <c r="L45" s="136"/>
      <c r="M45" s="136"/>
      <c r="N45" s="136">
        <f>'実質公債費比率（分子）の構造'!O$49</f>
        <v>6</v>
      </c>
      <c r="O45" s="136"/>
      <c r="P45" s="136"/>
    </row>
    <row r="46" spans="1:16">
      <c r="A46" s="136" t="s">
        <v>54</v>
      </c>
      <c r="B46" s="136">
        <f>'実質公債費比率（分子）の構造'!K$48</f>
        <v>351</v>
      </c>
      <c r="C46" s="136"/>
      <c r="D46" s="136"/>
      <c r="E46" s="136">
        <f>'実質公債費比率（分子）の構造'!L$48</f>
        <v>358</v>
      </c>
      <c r="F46" s="136"/>
      <c r="G46" s="136"/>
      <c r="H46" s="136">
        <f>'実質公債費比率（分子）の構造'!M$48</f>
        <v>363</v>
      </c>
      <c r="I46" s="136"/>
      <c r="J46" s="136"/>
      <c r="K46" s="136">
        <f>'実質公債費比率（分子）の構造'!N$48</f>
        <v>531</v>
      </c>
      <c r="L46" s="136"/>
      <c r="M46" s="136"/>
      <c r="N46" s="136">
        <f>'実質公債費比率（分子）の構造'!O$48</f>
        <v>434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756</v>
      </c>
      <c r="C49" s="136"/>
      <c r="D49" s="136"/>
      <c r="E49" s="136">
        <f>'実質公債費比率（分子）の構造'!L$45</f>
        <v>737</v>
      </c>
      <c r="F49" s="136"/>
      <c r="G49" s="136"/>
      <c r="H49" s="136">
        <f>'実質公債費比率（分子）の構造'!M$45</f>
        <v>780</v>
      </c>
      <c r="I49" s="136"/>
      <c r="J49" s="136"/>
      <c r="K49" s="136">
        <f>'実質公債費比率（分子）の構造'!N$45</f>
        <v>610</v>
      </c>
      <c r="L49" s="136"/>
      <c r="M49" s="136"/>
      <c r="N49" s="136">
        <f>'実質公債費比率（分子）の構造'!O$45</f>
        <v>576</v>
      </c>
      <c r="O49" s="136"/>
      <c r="P49" s="136"/>
    </row>
    <row r="50" spans="1:16">
      <c r="A50" s="136" t="s">
        <v>58</v>
      </c>
      <c r="B50" s="136" t="e">
        <f>NA()</f>
        <v>#N/A</v>
      </c>
      <c r="C50" s="136">
        <f>IF(ISNUMBER('実質公債費比率（分子）の構造'!K$53),'実質公債費比率（分子）の構造'!K$53,NA())</f>
        <v>520</v>
      </c>
      <c r="D50" s="136" t="e">
        <f>NA()</f>
        <v>#N/A</v>
      </c>
      <c r="E50" s="136" t="e">
        <f>NA()</f>
        <v>#N/A</v>
      </c>
      <c r="F50" s="136">
        <f>IF(ISNUMBER('実質公債費比率（分子）の構造'!L$53),'実質公債費比率（分子）の構造'!L$53,NA())</f>
        <v>525</v>
      </c>
      <c r="G50" s="136" t="e">
        <f>NA()</f>
        <v>#N/A</v>
      </c>
      <c r="H50" s="136" t="e">
        <f>NA()</f>
        <v>#N/A</v>
      </c>
      <c r="I50" s="136">
        <f>IF(ISNUMBER('実質公債費比率（分子）の構造'!M$53),'実質公債費比率（分子）の構造'!M$53,NA())</f>
        <v>582</v>
      </c>
      <c r="J50" s="136" t="e">
        <f>NA()</f>
        <v>#N/A</v>
      </c>
      <c r="K50" s="136" t="e">
        <f>NA()</f>
        <v>#N/A</v>
      </c>
      <c r="L50" s="136">
        <f>IF(ISNUMBER('実質公債費比率（分子）の構造'!N$53),'実質公債費比率（分子）の構造'!N$53,NA())</f>
        <v>563</v>
      </c>
      <c r="M50" s="136" t="e">
        <f>NA()</f>
        <v>#N/A</v>
      </c>
      <c r="N50" s="136" t="e">
        <f>NA()</f>
        <v>#N/A</v>
      </c>
      <c r="O50" s="136">
        <f>IF(ISNUMBER('実質公債費比率（分子）の構造'!O$53),'実質公債費比率（分子）の構造'!O$53,NA())</f>
        <v>441</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7229</v>
      </c>
      <c r="E56" s="135"/>
      <c r="F56" s="135"/>
      <c r="G56" s="135">
        <f>'将来負担比率（分子）の構造'!J$51</f>
        <v>7088</v>
      </c>
      <c r="H56" s="135"/>
      <c r="I56" s="135"/>
      <c r="J56" s="135">
        <f>'将来負担比率（分子）の構造'!K$51</f>
        <v>6930</v>
      </c>
      <c r="K56" s="135"/>
      <c r="L56" s="135"/>
      <c r="M56" s="135">
        <f>'将来負担比率（分子）の構造'!L$51</f>
        <v>6739</v>
      </c>
      <c r="N56" s="135"/>
      <c r="O56" s="135"/>
      <c r="P56" s="135">
        <f>'将来負担比率（分子）の構造'!M$51</f>
        <v>6735</v>
      </c>
    </row>
    <row r="57" spans="1:16">
      <c r="A57" s="135" t="s">
        <v>34</v>
      </c>
      <c r="B57" s="135"/>
      <c r="C57" s="135"/>
      <c r="D57" s="135">
        <f>'将来負担比率（分子）の構造'!I$50</f>
        <v>22</v>
      </c>
      <c r="E57" s="135"/>
      <c r="F57" s="135"/>
      <c r="G57" s="135">
        <f>'将来負担比率（分子）の構造'!J$50</f>
        <v>175</v>
      </c>
      <c r="H57" s="135"/>
      <c r="I57" s="135"/>
      <c r="J57" s="135">
        <f>'将来負担比率（分子）の構造'!K$50</f>
        <v>444</v>
      </c>
      <c r="K57" s="135"/>
      <c r="L57" s="135"/>
      <c r="M57" s="135">
        <f>'将来負担比率（分子）の構造'!L$50</f>
        <v>608</v>
      </c>
      <c r="N57" s="135"/>
      <c r="O57" s="135"/>
      <c r="P57" s="135">
        <f>'将来負担比率（分子）の構造'!M$50</f>
        <v>690</v>
      </c>
    </row>
    <row r="58" spans="1:16">
      <c r="A58" s="135" t="s">
        <v>33</v>
      </c>
      <c r="B58" s="135"/>
      <c r="C58" s="135"/>
      <c r="D58" s="135">
        <f>'将来負担比率（分子）の構造'!I$49</f>
        <v>2402</v>
      </c>
      <c r="E58" s="135"/>
      <c r="F58" s="135"/>
      <c r="G58" s="135">
        <f>'将来負担比率（分子）の構造'!J$49</f>
        <v>3131</v>
      </c>
      <c r="H58" s="135"/>
      <c r="I58" s="135"/>
      <c r="J58" s="135">
        <f>'将来負担比率（分子）の構造'!K$49</f>
        <v>4222</v>
      </c>
      <c r="K58" s="135"/>
      <c r="L58" s="135"/>
      <c r="M58" s="135">
        <f>'将来負担比率（分子）の構造'!L$49</f>
        <v>6840</v>
      </c>
      <c r="N58" s="135"/>
      <c r="O58" s="135"/>
      <c r="P58" s="135">
        <f>'将来負担比率（分子）の構造'!M$49</f>
        <v>8950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v>
      </c>
      <c r="C61" s="135"/>
      <c r="D61" s="135"/>
      <c r="E61" s="135" t="str">
        <f>'将来負担比率（分子）の構造'!J$46</f>
        <v>-</v>
      </c>
      <c r="F61" s="135"/>
      <c r="G61" s="135"/>
      <c r="H61" s="135" t="str">
        <f>'将来負担比率（分子）の構造'!K$46</f>
        <v>-</v>
      </c>
      <c r="I61" s="135"/>
      <c r="J61" s="135"/>
      <c r="K61" s="135">
        <f>'将来負担比率（分子）の構造'!L$46</f>
        <v>3</v>
      </c>
      <c r="L61" s="135"/>
      <c r="M61" s="135"/>
      <c r="N61" s="135">
        <f>'将来負担比率（分子）の構造'!M$46</f>
        <v>2</v>
      </c>
      <c r="O61" s="135"/>
      <c r="P61" s="135"/>
    </row>
    <row r="62" spans="1:16">
      <c r="A62" s="135" t="s">
        <v>28</v>
      </c>
      <c r="B62" s="135">
        <f>'将来負担比率（分子）の構造'!I$45</f>
        <v>1452</v>
      </c>
      <c r="C62" s="135"/>
      <c r="D62" s="135"/>
      <c r="E62" s="135">
        <f>'将来負担比率（分子）の構造'!J$45</f>
        <v>1421</v>
      </c>
      <c r="F62" s="135"/>
      <c r="G62" s="135"/>
      <c r="H62" s="135">
        <f>'将来負担比率（分子）の構造'!K$45</f>
        <v>1393</v>
      </c>
      <c r="I62" s="135"/>
      <c r="J62" s="135"/>
      <c r="K62" s="135">
        <f>'将来負担比率（分子）の構造'!L$45</f>
        <v>1427</v>
      </c>
      <c r="L62" s="135"/>
      <c r="M62" s="135"/>
      <c r="N62" s="135">
        <f>'将来負担比率（分子）の構造'!M$45</f>
        <v>1275</v>
      </c>
      <c r="O62" s="135"/>
      <c r="P62" s="135"/>
    </row>
    <row r="63" spans="1:16">
      <c r="A63" s="135" t="s">
        <v>27</v>
      </c>
      <c r="B63" s="135">
        <f>'将来負担比率（分子）の構造'!I$44</f>
        <v>22</v>
      </c>
      <c r="C63" s="135"/>
      <c r="D63" s="135"/>
      <c r="E63" s="135">
        <f>'将来負担比率（分子）の構造'!J$44</f>
        <v>24</v>
      </c>
      <c r="F63" s="135"/>
      <c r="G63" s="135"/>
      <c r="H63" s="135">
        <f>'将来負担比率（分子）の構造'!K$44</f>
        <v>13</v>
      </c>
      <c r="I63" s="135"/>
      <c r="J63" s="135"/>
      <c r="K63" s="135">
        <f>'将来負担比率（分子）の構造'!L$44</f>
        <v>19</v>
      </c>
      <c r="L63" s="135"/>
      <c r="M63" s="135"/>
      <c r="N63" s="135">
        <f>'将来負担比率（分子）の構造'!M$44</f>
        <v>16</v>
      </c>
      <c r="O63" s="135"/>
      <c r="P63" s="135"/>
    </row>
    <row r="64" spans="1:16">
      <c r="A64" s="135" t="s">
        <v>26</v>
      </c>
      <c r="B64" s="135">
        <f>'将来負担比率（分子）の構造'!I$43</f>
        <v>4552</v>
      </c>
      <c r="C64" s="135"/>
      <c r="D64" s="135"/>
      <c r="E64" s="135">
        <f>'将来負担比率（分子）の構造'!J$43</f>
        <v>4367</v>
      </c>
      <c r="F64" s="135"/>
      <c r="G64" s="135"/>
      <c r="H64" s="135">
        <f>'将来負担比率（分子）の構造'!K$43</f>
        <v>4440</v>
      </c>
      <c r="I64" s="135"/>
      <c r="J64" s="135"/>
      <c r="K64" s="135">
        <f>'将来負担比率（分子）の構造'!L$43</f>
        <v>4960</v>
      </c>
      <c r="L64" s="135"/>
      <c r="M64" s="135"/>
      <c r="N64" s="135">
        <f>'将来負担比率（分子）の構造'!M$43</f>
        <v>5065</v>
      </c>
      <c r="O64" s="135"/>
      <c r="P64" s="135"/>
    </row>
    <row r="65" spans="1:16">
      <c r="A65" s="135" t="s">
        <v>25</v>
      </c>
      <c r="B65" s="135">
        <f>'将来負担比率（分子）の構造'!I$42</f>
        <v>419</v>
      </c>
      <c r="C65" s="135"/>
      <c r="D65" s="135"/>
      <c r="E65" s="135">
        <f>'将来負担比率（分子）の構造'!J$42</f>
        <v>375</v>
      </c>
      <c r="F65" s="135"/>
      <c r="G65" s="135"/>
      <c r="H65" s="135">
        <f>'将来負担比率（分子）の構造'!K$42</f>
        <v>328</v>
      </c>
      <c r="I65" s="135"/>
      <c r="J65" s="135"/>
      <c r="K65" s="135">
        <f>'将来負担比率（分子）の構造'!L$42</f>
        <v>280</v>
      </c>
      <c r="L65" s="135"/>
      <c r="M65" s="135"/>
      <c r="N65" s="135">
        <f>'将来負担比率（分子）の構造'!M$42</f>
        <v>228</v>
      </c>
      <c r="O65" s="135"/>
      <c r="P65" s="135"/>
    </row>
    <row r="66" spans="1:16">
      <c r="A66" s="135" t="s">
        <v>24</v>
      </c>
      <c r="B66" s="135">
        <f>'将来負担比率（分子）の構造'!I$41</f>
        <v>5736</v>
      </c>
      <c r="C66" s="135"/>
      <c r="D66" s="135"/>
      <c r="E66" s="135">
        <f>'将来負担比率（分子）の構造'!J$41</f>
        <v>5675</v>
      </c>
      <c r="F66" s="135"/>
      <c r="G66" s="135"/>
      <c r="H66" s="135">
        <f>'将来負担比率（分子）の構造'!K$41</f>
        <v>5416</v>
      </c>
      <c r="I66" s="135"/>
      <c r="J66" s="135"/>
      <c r="K66" s="135">
        <f>'将来負担比率（分子）の構造'!L$41</f>
        <v>5773</v>
      </c>
      <c r="L66" s="135"/>
      <c r="M66" s="135"/>
      <c r="N66" s="135">
        <f>'将来負担比率（分子）の構造'!M$41</f>
        <v>5779</v>
      </c>
      <c r="O66" s="135"/>
      <c r="P66" s="135"/>
    </row>
    <row r="67" spans="1:16">
      <c r="A67" s="135" t="s">
        <v>62</v>
      </c>
      <c r="B67" s="135" t="e">
        <f>NA()</f>
        <v>#N/A</v>
      </c>
      <c r="C67" s="135">
        <f>IF(ISNUMBER('将来負担比率（分子）の構造'!I$52), IF('将来負担比率（分子）の構造'!I$52 &lt; 0, 0, '将来負担比率（分子）の構造'!I$52), NA())</f>
        <v>2530</v>
      </c>
      <c r="D67" s="135" t="e">
        <f>NA()</f>
        <v>#N/A</v>
      </c>
      <c r="E67" s="135" t="e">
        <f>NA()</f>
        <v>#N/A</v>
      </c>
      <c r="F67" s="135">
        <f>IF(ISNUMBER('将来負担比率（分子）の構造'!J$52), IF('将来負担比率（分子）の構造'!J$52 &lt; 0, 0, '将来負担比率（分子）の構造'!J$52), NA())</f>
        <v>1468</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1057304</v>
      </c>
      <c r="S5" s="583"/>
      <c r="T5" s="583"/>
      <c r="U5" s="583"/>
      <c r="V5" s="583"/>
      <c r="W5" s="583"/>
      <c r="X5" s="583"/>
      <c r="Y5" s="584"/>
      <c r="Z5" s="585">
        <v>3.4</v>
      </c>
      <c r="AA5" s="585"/>
      <c r="AB5" s="585"/>
      <c r="AC5" s="585"/>
      <c r="AD5" s="586">
        <v>1057304</v>
      </c>
      <c r="AE5" s="586"/>
      <c r="AF5" s="586"/>
      <c r="AG5" s="586"/>
      <c r="AH5" s="586"/>
      <c r="AI5" s="586"/>
      <c r="AJ5" s="586"/>
      <c r="AK5" s="586"/>
      <c r="AL5" s="587">
        <v>29.7</v>
      </c>
      <c r="AM5" s="588"/>
      <c r="AN5" s="588"/>
      <c r="AO5" s="589"/>
      <c r="AP5" s="579" t="s">
        <v>206</v>
      </c>
      <c r="AQ5" s="580"/>
      <c r="AR5" s="580"/>
      <c r="AS5" s="580"/>
      <c r="AT5" s="580"/>
      <c r="AU5" s="580"/>
      <c r="AV5" s="580"/>
      <c r="AW5" s="580"/>
      <c r="AX5" s="580"/>
      <c r="AY5" s="580"/>
      <c r="AZ5" s="580"/>
      <c r="BA5" s="580"/>
      <c r="BB5" s="580"/>
      <c r="BC5" s="580"/>
      <c r="BD5" s="580"/>
      <c r="BE5" s="580"/>
      <c r="BF5" s="581"/>
      <c r="BG5" s="593">
        <v>1057304</v>
      </c>
      <c r="BH5" s="594"/>
      <c r="BI5" s="594"/>
      <c r="BJ5" s="594"/>
      <c r="BK5" s="594"/>
      <c r="BL5" s="594"/>
      <c r="BM5" s="594"/>
      <c r="BN5" s="595"/>
      <c r="BO5" s="596">
        <v>100</v>
      </c>
      <c r="BP5" s="596"/>
      <c r="BQ5" s="596"/>
      <c r="BR5" s="596"/>
      <c r="BS5" s="597" t="s">
        <v>207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199</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89184</v>
      </c>
      <c r="S6" s="594"/>
      <c r="T6" s="594"/>
      <c r="U6" s="594"/>
      <c r="V6" s="594"/>
      <c r="W6" s="594"/>
      <c r="X6" s="594"/>
      <c r="Y6" s="595"/>
      <c r="Z6" s="596">
        <v>0.3</v>
      </c>
      <c r="AA6" s="596"/>
      <c r="AB6" s="596"/>
      <c r="AC6" s="596"/>
      <c r="AD6" s="597">
        <v>89184</v>
      </c>
      <c r="AE6" s="597"/>
      <c r="AF6" s="597"/>
      <c r="AG6" s="597"/>
      <c r="AH6" s="597"/>
      <c r="AI6" s="597"/>
      <c r="AJ6" s="597"/>
      <c r="AK6" s="597"/>
      <c r="AL6" s="598">
        <v>2.5</v>
      </c>
      <c r="AM6" s="599"/>
      <c r="AN6" s="599"/>
      <c r="AO6" s="600"/>
      <c r="AP6" s="590" t="s">
        <v>212</v>
      </c>
      <c r="AQ6" s="591"/>
      <c r="AR6" s="591"/>
      <c r="AS6" s="591"/>
      <c r="AT6" s="591"/>
      <c r="AU6" s="591"/>
      <c r="AV6" s="591"/>
      <c r="AW6" s="591"/>
      <c r="AX6" s="591"/>
      <c r="AY6" s="591"/>
      <c r="AZ6" s="591"/>
      <c r="BA6" s="591"/>
      <c r="BB6" s="591"/>
      <c r="BC6" s="591"/>
      <c r="BD6" s="591"/>
      <c r="BE6" s="591"/>
      <c r="BF6" s="592"/>
      <c r="BG6" s="593">
        <v>1057304</v>
      </c>
      <c r="BH6" s="594"/>
      <c r="BI6" s="594"/>
      <c r="BJ6" s="594"/>
      <c r="BK6" s="594"/>
      <c r="BL6" s="594"/>
      <c r="BM6" s="594"/>
      <c r="BN6" s="595"/>
      <c r="BO6" s="596">
        <v>100</v>
      </c>
      <c r="BP6" s="596"/>
      <c r="BQ6" s="596"/>
      <c r="BR6" s="596"/>
      <c r="BS6" s="597" t="s">
        <v>207</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110814</v>
      </c>
      <c r="CS6" s="594"/>
      <c r="CT6" s="594"/>
      <c r="CU6" s="594"/>
      <c r="CV6" s="594"/>
      <c r="CW6" s="594"/>
      <c r="CX6" s="594"/>
      <c r="CY6" s="595"/>
      <c r="CZ6" s="596">
        <v>0.4</v>
      </c>
      <c r="DA6" s="596"/>
      <c r="DB6" s="596"/>
      <c r="DC6" s="596"/>
      <c r="DD6" s="602" t="s">
        <v>207</v>
      </c>
      <c r="DE6" s="594"/>
      <c r="DF6" s="594"/>
      <c r="DG6" s="594"/>
      <c r="DH6" s="594"/>
      <c r="DI6" s="594"/>
      <c r="DJ6" s="594"/>
      <c r="DK6" s="594"/>
      <c r="DL6" s="594"/>
      <c r="DM6" s="594"/>
      <c r="DN6" s="594"/>
      <c r="DO6" s="594"/>
      <c r="DP6" s="595"/>
      <c r="DQ6" s="602">
        <v>110814</v>
      </c>
      <c r="DR6" s="594"/>
      <c r="DS6" s="594"/>
      <c r="DT6" s="594"/>
      <c r="DU6" s="594"/>
      <c r="DV6" s="594"/>
      <c r="DW6" s="594"/>
      <c r="DX6" s="594"/>
      <c r="DY6" s="594"/>
      <c r="DZ6" s="594"/>
      <c r="EA6" s="594"/>
      <c r="EB6" s="594"/>
      <c r="EC6" s="603"/>
    </row>
    <row r="7" spans="2:143" ht="11.25" customHeight="1">
      <c r="B7" s="590" t="s">
        <v>214</v>
      </c>
      <c r="C7" s="591"/>
      <c r="D7" s="591"/>
      <c r="E7" s="591"/>
      <c r="F7" s="591"/>
      <c r="G7" s="591"/>
      <c r="H7" s="591"/>
      <c r="I7" s="591"/>
      <c r="J7" s="591"/>
      <c r="K7" s="591"/>
      <c r="L7" s="591"/>
      <c r="M7" s="591"/>
      <c r="N7" s="591"/>
      <c r="O7" s="591"/>
      <c r="P7" s="591"/>
      <c r="Q7" s="592"/>
      <c r="R7" s="593">
        <v>1804</v>
      </c>
      <c r="S7" s="594"/>
      <c r="T7" s="594"/>
      <c r="U7" s="594"/>
      <c r="V7" s="594"/>
      <c r="W7" s="594"/>
      <c r="X7" s="594"/>
      <c r="Y7" s="595"/>
      <c r="Z7" s="596">
        <v>0</v>
      </c>
      <c r="AA7" s="596"/>
      <c r="AB7" s="596"/>
      <c r="AC7" s="596"/>
      <c r="AD7" s="597">
        <v>1804</v>
      </c>
      <c r="AE7" s="597"/>
      <c r="AF7" s="597"/>
      <c r="AG7" s="597"/>
      <c r="AH7" s="597"/>
      <c r="AI7" s="597"/>
      <c r="AJ7" s="597"/>
      <c r="AK7" s="597"/>
      <c r="AL7" s="598">
        <v>0.1</v>
      </c>
      <c r="AM7" s="599"/>
      <c r="AN7" s="599"/>
      <c r="AO7" s="600"/>
      <c r="AP7" s="590" t="s">
        <v>215</v>
      </c>
      <c r="AQ7" s="591"/>
      <c r="AR7" s="591"/>
      <c r="AS7" s="591"/>
      <c r="AT7" s="591"/>
      <c r="AU7" s="591"/>
      <c r="AV7" s="591"/>
      <c r="AW7" s="591"/>
      <c r="AX7" s="591"/>
      <c r="AY7" s="591"/>
      <c r="AZ7" s="591"/>
      <c r="BA7" s="591"/>
      <c r="BB7" s="591"/>
      <c r="BC7" s="591"/>
      <c r="BD7" s="591"/>
      <c r="BE7" s="591"/>
      <c r="BF7" s="592"/>
      <c r="BG7" s="593">
        <v>478417</v>
      </c>
      <c r="BH7" s="594"/>
      <c r="BI7" s="594"/>
      <c r="BJ7" s="594"/>
      <c r="BK7" s="594"/>
      <c r="BL7" s="594"/>
      <c r="BM7" s="594"/>
      <c r="BN7" s="595"/>
      <c r="BO7" s="596">
        <v>45.2</v>
      </c>
      <c r="BP7" s="596"/>
      <c r="BQ7" s="596"/>
      <c r="BR7" s="596"/>
      <c r="BS7" s="597" t="s">
        <v>207</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5351400</v>
      </c>
      <c r="CS7" s="594"/>
      <c r="CT7" s="594"/>
      <c r="CU7" s="594"/>
      <c r="CV7" s="594"/>
      <c r="CW7" s="594"/>
      <c r="CX7" s="594"/>
      <c r="CY7" s="595"/>
      <c r="CZ7" s="596">
        <v>21.3</v>
      </c>
      <c r="DA7" s="596"/>
      <c r="DB7" s="596"/>
      <c r="DC7" s="596"/>
      <c r="DD7" s="602">
        <v>8988</v>
      </c>
      <c r="DE7" s="594"/>
      <c r="DF7" s="594"/>
      <c r="DG7" s="594"/>
      <c r="DH7" s="594"/>
      <c r="DI7" s="594"/>
      <c r="DJ7" s="594"/>
      <c r="DK7" s="594"/>
      <c r="DL7" s="594"/>
      <c r="DM7" s="594"/>
      <c r="DN7" s="594"/>
      <c r="DO7" s="594"/>
      <c r="DP7" s="595"/>
      <c r="DQ7" s="602">
        <v>1800212</v>
      </c>
      <c r="DR7" s="594"/>
      <c r="DS7" s="594"/>
      <c r="DT7" s="594"/>
      <c r="DU7" s="594"/>
      <c r="DV7" s="594"/>
      <c r="DW7" s="594"/>
      <c r="DX7" s="594"/>
      <c r="DY7" s="594"/>
      <c r="DZ7" s="594"/>
      <c r="EA7" s="594"/>
      <c r="EB7" s="594"/>
      <c r="EC7" s="603"/>
    </row>
    <row r="8" spans="2:143" ht="11.25" customHeight="1">
      <c r="B8" s="590" t="s">
        <v>217</v>
      </c>
      <c r="C8" s="591"/>
      <c r="D8" s="591"/>
      <c r="E8" s="591"/>
      <c r="F8" s="591"/>
      <c r="G8" s="591"/>
      <c r="H8" s="591"/>
      <c r="I8" s="591"/>
      <c r="J8" s="591"/>
      <c r="K8" s="591"/>
      <c r="L8" s="591"/>
      <c r="M8" s="591"/>
      <c r="N8" s="591"/>
      <c r="O8" s="591"/>
      <c r="P8" s="591"/>
      <c r="Q8" s="592"/>
      <c r="R8" s="593">
        <v>4376</v>
      </c>
      <c r="S8" s="594"/>
      <c r="T8" s="594"/>
      <c r="U8" s="594"/>
      <c r="V8" s="594"/>
      <c r="W8" s="594"/>
      <c r="X8" s="594"/>
      <c r="Y8" s="595"/>
      <c r="Z8" s="596">
        <v>0</v>
      </c>
      <c r="AA8" s="596"/>
      <c r="AB8" s="596"/>
      <c r="AC8" s="596"/>
      <c r="AD8" s="597">
        <v>4376</v>
      </c>
      <c r="AE8" s="597"/>
      <c r="AF8" s="597"/>
      <c r="AG8" s="597"/>
      <c r="AH8" s="597"/>
      <c r="AI8" s="597"/>
      <c r="AJ8" s="597"/>
      <c r="AK8" s="597"/>
      <c r="AL8" s="598">
        <v>0.1</v>
      </c>
      <c r="AM8" s="599"/>
      <c r="AN8" s="599"/>
      <c r="AO8" s="600"/>
      <c r="AP8" s="590" t="s">
        <v>218</v>
      </c>
      <c r="AQ8" s="591"/>
      <c r="AR8" s="591"/>
      <c r="AS8" s="591"/>
      <c r="AT8" s="591"/>
      <c r="AU8" s="591"/>
      <c r="AV8" s="591"/>
      <c r="AW8" s="591"/>
      <c r="AX8" s="591"/>
      <c r="AY8" s="591"/>
      <c r="AZ8" s="591"/>
      <c r="BA8" s="591"/>
      <c r="BB8" s="591"/>
      <c r="BC8" s="591"/>
      <c r="BD8" s="591"/>
      <c r="BE8" s="591"/>
      <c r="BF8" s="592"/>
      <c r="BG8" s="593">
        <v>22620</v>
      </c>
      <c r="BH8" s="594"/>
      <c r="BI8" s="594"/>
      <c r="BJ8" s="594"/>
      <c r="BK8" s="594"/>
      <c r="BL8" s="594"/>
      <c r="BM8" s="594"/>
      <c r="BN8" s="595"/>
      <c r="BO8" s="596">
        <v>2.1</v>
      </c>
      <c r="BP8" s="596"/>
      <c r="BQ8" s="596"/>
      <c r="BR8" s="596"/>
      <c r="BS8" s="602" t="s">
        <v>110</v>
      </c>
      <c r="BT8" s="594"/>
      <c r="BU8" s="594"/>
      <c r="BV8" s="594"/>
      <c r="BW8" s="594"/>
      <c r="BX8" s="594"/>
      <c r="BY8" s="594"/>
      <c r="BZ8" s="594"/>
      <c r="CA8" s="594"/>
      <c r="CB8" s="603"/>
      <c r="CD8" s="607" t="s">
        <v>219</v>
      </c>
      <c r="CE8" s="608"/>
      <c r="CF8" s="608"/>
      <c r="CG8" s="608"/>
      <c r="CH8" s="608"/>
      <c r="CI8" s="608"/>
      <c r="CJ8" s="608"/>
      <c r="CK8" s="608"/>
      <c r="CL8" s="608"/>
      <c r="CM8" s="608"/>
      <c r="CN8" s="608"/>
      <c r="CO8" s="608"/>
      <c r="CP8" s="608"/>
      <c r="CQ8" s="609"/>
      <c r="CR8" s="593">
        <v>5373220</v>
      </c>
      <c r="CS8" s="594"/>
      <c r="CT8" s="594"/>
      <c r="CU8" s="594"/>
      <c r="CV8" s="594"/>
      <c r="CW8" s="594"/>
      <c r="CX8" s="594"/>
      <c r="CY8" s="595"/>
      <c r="CZ8" s="596">
        <v>21.4</v>
      </c>
      <c r="DA8" s="596"/>
      <c r="DB8" s="596"/>
      <c r="DC8" s="596"/>
      <c r="DD8" s="602">
        <v>20273</v>
      </c>
      <c r="DE8" s="594"/>
      <c r="DF8" s="594"/>
      <c r="DG8" s="594"/>
      <c r="DH8" s="594"/>
      <c r="DI8" s="594"/>
      <c r="DJ8" s="594"/>
      <c r="DK8" s="594"/>
      <c r="DL8" s="594"/>
      <c r="DM8" s="594"/>
      <c r="DN8" s="594"/>
      <c r="DO8" s="594"/>
      <c r="DP8" s="595"/>
      <c r="DQ8" s="602">
        <v>938348</v>
      </c>
      <c r="DR8" s="594"/>
      <c r="DS8" s="594"/>
      <c r="DT8" s="594"/>
      <c r="DU8" s="594"/>
      <c r="DV8" s="594"/>
      <c r="DW8" s="594"/>
      <c r="DX8" s="594"/>
      <c r="DY8" s="594"/>
      <c r="DZ8" s="594"/>
      <c r="EA8" s="594"/>
      <c r="EB8" s="594"/>
      <c r="EC8" s="603"/>
    </row>
    <row r="9" spans="2:143" ht="11.25" customHeight="1">
      <c r="B9" s="590" t="s">
        <v>220</v>
      </c>
      <c r="C9" s="591"/>
      <c r="D9" s="591"/>
      <c r="E9" s="591"/>
      <c r="F9" s="591"/>
      <c r="G9" s="591"/>
      <c r="H9" s="591"/>
      <c r="I9" s="591"/>
      <c r="J9" s="591"/>
      <c r="K9" s="591"/>
      <c r="L9" s="591"/>
      <c r="M9" s="591"/>
      <c r="N9" s="591"/>
      <c r="O9" s="591"/>
      <c r="P9" s="591"/>
      <c r="Q9" s="592"/>
      <c r="R9" s="593">
        <v>2395</v>
      </c>
      <c r="S9" s="594"/>
      <c r="T9" s="594"/>
      <c r="U9" s="594"/>
      <c r="V9" s="594"/>
      <c r="W9" s="594"/>
      <c r="X9" s="594"/>
      <c r="Y9" s="595"/>
      <c r="Z9" s="596">
        <v>0</v>
      </c>
      <c r="AA9" s="596"/>
      <c r="AB9" s="596"/>
      <c r="AC9" s="596"/>
      <c r="AD9" s="597">
        <v>2395</v>
      </c>
      <c r="AE9" s="597"/>
      <c r="AF9" s="597"/>
      <c r="AG9" s="597"/>
      <c r="AH9" s="597"/>
      <c r="AI9" s="597"/>
      <c r="AJ9" s="597"/>
      <c r="AK9" s="597"/>
      <c r="AL9" s="598">
        <v>0.1</v>
      </c>
      <c r="AM9" s="599"/>
      <c r="AN9" s="599"/>
      <c r="AO9" s="600"/>
      <c r="AP9" s="590" t="s">
        <v>221</v>
      </c>
      <c r="AQ9" s="591"/>
      <c r="AR9" s="591"/>
      <c r="AS9" s="591"/>
      <c r="AT9" s="591"/>
      <c r="AU9" s="591"/>
      <c r="AV9" s="591"/>
      <c r="AW9" s="591"/>
      <c r="AX9" s="591"/>
      <c r="AY9" s="591"/>
      <c r="AZ9" s="591"/>
      <c r="BA9" s="591"/>
      <c r="BB9" s="591"/>
      <c r="BC9" s="591"/>
      <c r="BD9" s="591"/>
      <c r="BE9" s="591"/>
      <c r="BF9" s="592"/>
      <c r="BG9" s="593">
        <v>366369</v>
      </c>
      <c r="BH9" s="594"/>
      <c r="BI9" s="594"/>
      <c r="BJ9" s="594"/>
      <c r="BK9" s="594"/>
      <c r="BL9" s="594"/>
      <c r="BM9" s="594"/>
      <c r="BN9" s="595"/>
      <c r="BO9" s="596">
        <v>34.700000000000003</v>
      </c>
      <c r="BP9" s="596"/>
      <c r="BQ9" s="596"/>
      <c r="BR9" s="596"/>
      <c r="BS9" s="602" t="s">
        <v>110</v>
      </c>
      <c r="BT9" s="594"/>
      <c r="BU9" s="594"/>
      <c r="BV9" s="594"/>
      <c r="BW9" s="594"/>
      <c r="BX9" s="594"/>
      <c r="BY9" s="594"/>
      <c r="BZ9" s="594"/>
      <c r="CA9" s="594"/>
      <c r="CB9" s="603"/>
      <c r="CD9" s="607" t="s">
        <v>222</v>
      </c>
      <c r="CE9" s="608"/>
      <c r="CF9" s="608"/>
      <c r="CG9" s="608"/>
      <c r="CH9" s="608"/>
      <c r="CI9" s="608"/>
      <c r="CJ9" s="608"/>
      <c r="CK9" s="608"/>
      <c r="CL9" s="608"/>
      <c r="CM9" s="608"/>
      <c r="CN9" s="608"/>
      <c r="CO9" s="608"/>
      <c r="CP9" s="608"/>
      <c r="CQ9" s="609"/>
      <c r="CR9" s="593">
        <v>541825</v>
      </c>
      <c r="CS9" s="594"/>
      <c r="CT9" s="594"/>
      <c r="CU9" s="594"/>
      <c r="CV9" s="594"/>
      <c r="CW9" s="594"/>
      <c r="CX9" s="594"/>
      <c r="CY9" s="595"/>
      <c r="CZ9" s="596">
        <v>2.2000000000000002</v>
      </c>
      <c r="DA9" s="596"/>
      <c r="DB9" s="596"/>
      <c r="DC9" s="596"/>
      <c r="DD9" s="602">
        <v>5718</v>
      </c>
      <c r="DE9" s="594"/>
      <c r="DF9" s="594"/>
      <c r="DG9" s="594"/>
      <c r="DH9" s="594"/>
      <c r="DI9" s="594"/>
      <c r="DJ9" s="594"/>
      <c r="DK9" s="594"/>
      <c r="DL9" s="594"/>
      <c r="DM9" s="594"/>
      <c r="DN9" s="594"/>
      <c r="DO9" s="594"/>
      <c r="DP9" s="595"/>
      <c r="DQ9" s="602">
        <v>489495</v>
      </c>
      <c r="DR9" s="594"/>
      <c r="DS9" s="594"/>
      <c r="DT9" s="594"/>
      <c r="DU9" s="594"/>
      <c r="DV9" s="594"/>
      <c r="DW9" s="594"/>
      <c r="DX9" s="594"/>
      <c r="DY9" s="594"/>
      <c r="DZ9" s="594"/>
      <c r="EA9" s="594"/>
      <c r="EB9" s="594"/>
      <c r="EC9" s="603"/>
    </row>
    <row r="10" spans="2:143" ht="11.25" customHeight="1">
      <c r="B10" s="590" t="s">
        <v>223</v>
      </c>
      <c r="C10" s="591"/>
      <c r="D10" s="591"/>
      <c r="E10" s="591"/>
      <c r="F10" s="591"/>
      <c r="G10" s="591"/>
      <c r="H10" s="591"/>
      <c r="I10" s="591"/>
      <c r="J10" s="591"/>
      <c r="K10" s="591"/>
      <c r="L10" s="591"/>
      <c r="M10" s="591"/>
      <c r="N10" s="591"/>
      <c r="O10" s="591"/>
      <c r="P10" s="591"/>
      <c r="Q10" s="592"/>
      <c r="R10" s="593">
        <v>164311</v>
      </c>
      <c r="S10" s="594"/>
      <c r="T10" s="594"/>
      <c r="U10" s="594"/>
      <c r="V10" s="594"/>
      <c r="W10" s="594"/>
      <c r="X10" s="594"/>
      <c r="Y10" s="595"/>
      <c r="Z10" s="596">
        <v>0.5</v>
      </c>
      <c r="AA10" s="596"/>
      <c r="AB10" s="596"/>
      <c r="AC10" s="596"/>
      <c r="AD10" s="597">
        <v>164311</v>
      </c>
      <c r="AE10" s="597"/>
      <c r="AF10" s="597"/>
      <c r="AG10" s="597"/>
      <c r="AH10" s="597"/>
      <c r="AI10" s="597"/>
      <c r="AJ10" s="597"/>
      <c r="AK10" s="597"/>
      <c r="AL10" s="598">
        <v>4.5999999999999996</v>
      </c>
      <c r="AM10" s="599"/>
      <c r="AN10" s="599"/>
      <c r="AO10" s="600"/>
      <c r="AP10" s="590" t="s">
        <v>224</v>
      </c>
      <c r="AQ10" s="591"/>
      <c r="AR10" s="591"/>
      <c r="AS10" s="591"/>
      <c r="AT10" s="591"/>
      <c r="AU10" s="591"/>
      <c r="AV10" s="591"/>
      <c r="AW10" s="591"/>
      <c r="AX10" s="591"/>
      <c r="AY10" s="591"/>
      <c r="AZ10" s="591"/>
      <c r="BA10" s="591"/>
      <c r="BB10" s="591"/>
      <c r="BC10" s="591"/>
      <c r="BD10" s="591"/>
      <c r="BE10" s="591"/>
      <c r="BF10" s="592"/>
      <c r="BG10" s="593">
        <v>30575</v>
      </c>
      <c r="BH10" s="594"/>
      <c r="BI10" s="594"/>
      <c r="BJ10" s="594"/>
      <c r="BK10" s="594"/>
      <c r="BL10" s="594"/>
      <c r="BM10" s="594"/>
      <c r="BN10" s="595"/>
      <c r="BO10" s="596">
        <v>2.9</v>
      </c>
      <c r="BP10" s="596"/>
      <c r="BQ10" s="596"/>
      <c r="BR10" s="596"/>
      <c r="BS10" s="602" t="s">
        <v>110</v>
      </c>
      <c r="BT10" s="594"/>
      <c r="BU10" s="594"/>
      <c r="BV10" s="594"/>
      <c r="BW10" s="594"/>
      <c r="BX10" s="594"/>
      <c r="BY10" s="594"/>
      <c r="BZ10" s="594"/>
      <c r="CA10" s="594"/>
      <c r="CB10" s="603"/>
      <c r="CD10" s="607" t="s">
        <v>225</v>
      </c>
      <c r="CE10" s="608"/>
      <c r="CF10" s="608"/>
      <c r="CG10" s="608"/>
      <c r="CH10" s="608"/>
      <c r="CI10" s="608"/>
      <c r="CJ10" s="608"/>
      <c r="CK10" s="608"/>
      <c r="CL10" s="608"/>
      <c r="CM10" s="608"/>
      <c r="CN10" s="608"/>
      <c r="CO10" s="608"/>
      <c r="CP10" s="608"/>
      <c r="CQ10" s="609"/>
      <c r="CR10" s="593">
        <v>108261</v>
      </c>
      <c r="CS10" s="594"/>
      <c r="CT10" s="594"/>
      <c r="CU10" s="594"/>
      <c r="CV10" s="594"/>
      <c r="CW10" s="594"/>
      <c r="CX10" s="594"/>
      <c r="CY10" s="595"/>
      <c r="CZ10" s="596">
        <v>0.4</v>
      </c>
      <c r="DA10" s="596"/>
      <c r="DB10" s="596"/>
      <c r="DC10" s="596"/>
      <c r="DD10" s="602" t="s">
        <v>110</v>
      </c>
      <c r="DE10" s="594"/>
      <c r="DF10" s="594"/>
      <c r="DG10" s="594"/>
      <c r="DH10" s="594"/>
      <c r="DI10" s="594"/>
      <c r="DJ10" s="594"/>
      <c r="DK10" s="594"/>
      <c r="DL10" s="594"/>
      <c r="DM10" s="594"/>
      <c r="DN10" s="594"/>
      <c r="DO10" s="594"/>
      <c r="DP10" s="595"/>
      <c r="DQ10" s="602">
        <v>8823</v>
      </c>
      <c r="DR10" s="594"/>
      <c r="DS10" s="594"/>
      <c r="DT10" s="594"/>
      <c r="DU10" s="594"/>
      <c r="DV10" s="594"/>
      <c r="DW10" s="594"/>
      <c r="DX10" s="594"/>
      <c r="DY10" s="594"/>
      <c r="DZ10" s="594"/>
      <c r="EA10" s="594"/>
      <c r="EB10" s="594"/>
      <c r="EC10" s="603"/>
    </row>
    <row r="11" spans="2:143" ht="11.25" customHeight="1">
      <c r="B11" s="590" t="s">
        <v>226</v>
      </c>
      <c r="C11" s="591"/>
      <c r="D11" s="591"/>
      <c r="E11" s="591"/>
      <c r="F11" s="591"/>
      <c r="G11" s="591"/>
      <c r="H11" s="591"/>
      <c r="I11" s="591"/>
      <c r="J11" s="591"/>
      <c r="K11" s="591"/>
      <c r="L11" s="591"/>
      <c r="M11" s="591"/>
      <c r="N11" s="591"/>
      <c r="O11" s="591"/>
      <c r="P11" s="591"/>
      <c r="Q11" s="592"/>
      <c r="R11" s="593">
        <v>16415</v>
      </c>
      <c r="S11" s="594"/>
      <c r="T11" s="594"/>
      <c r="U11" s="594"/>
      <c r="V11" s="594"/>
      <c r="W11" s="594"/>
      <c r="X11" s="594"/>
      <c r="Y11" s="595"/>
      <c r="Z11" s="596">
        <v>0.1</v>
      </c>
      <c r="AA11" s="596"/>
      <c r="AB11" s="596"/>
      <c r="AC11" s="596"/>
      <c r="AD11" s="597">
        <v>16415</v>
      </c>
      <c r="AE11" s="597"/>
      <c r="AF11" s="597"/>
      <c r="AG11" s="597"/>
      <c r="AH11" s="597"/>
      <c r="AI11" s="597"/>
      <c r="AJ11" s="597"/>
      <c r="AK11" s="597"/>
      <c r="AL11" s="598">
        <v>0.5</v>
      </c>
      <c r="AM11" s="599"/>
      <c r="AN11" s="599"/>
      <c r="AO11" s="600"/>
      <c r="AP11" s="590" t="s">
        <v>227</v>
      </c>
      <c r="AQ11" s="591"/>
      <c r="AR11" s="591"/>
      <c r="AS11" s="591"/>
      <c r="AT11" s="591"/>
      <c r="AU11" s="591"/>
      <c r="AV11" s="591"/>
      <c r="AW11" s="591"/>
      <c r="AX11" s="591"/>
      <c r="AY11" s="591"/>
      <c r="AZ11" s="591"/>
      <c r="BA11" s="591"/>
      <c r="BB11" s="591"/>
      <c r="BC11" s="591"/>
      <c r="BD11" s="591"/>
      <c r="BE11" s="591"/>
      <c r="BF11" s="592"/>
      <c r="BG11" s="593">
        <v>58853</v>
      </c>
      <c r="BH11" s="594"/>
      <c r="BI11" s="594"/>
      <c r="BJ11" s="594"/>
      <c r="BK11" s="594"/>
      <c r="BL11" s="594"/>
      <c r="BM11" s="594"/>
      <c r="BN11" s="595"/>
      <c r="BO11" s="596">
        <v>5.6</v>
      </c>
      <c r="BP11" s="596"/>
      <c r="BQ11" s="596"/>
      <c r="BR11" s="596"/>
      <c r="BS11" s="602" t="s">
        <v>110</v>
      </c>
      <c r="BT11" s="594"/>
      <c r="BU11" s="594"/>
      <c r="BV11" s="594"/>
      <c r="BW11" s="594"/>
      <c r="BX11" s="594"/>
      <c r="BY11" s="594"/>
      <c r="BZ11" s="594"/>
      <c r="CA11" s="594"/>
      <c r="CB11" s="603"/>
      <c r="CD11" s="607" t="s">
        <v>228</v>
      </c>
      <c r="CE11" s="608"/>
      <c r="CF11" s="608"/>
      <c r="CG11" s="608"/>
      <c r="CH11" s="608"/>
      <c r="CI11" s="608"/>
      <c r="CJ11" s="608"/>
      <c r="CK11" s="608"/>
      <c r="CL11" s="608"/>
      <c r="CM11" s="608"/>
      <c r="CN11" s="608"/>
      <c r="CO11" s="608"/>
      <c r="CP11" s="608"/>
      <c r="CQ11" s="609"/>
      <c r="CR11" s="593">
        <v>1680220</v>
      </c>
      <c r="CS11" s="594"/>
      <c r="CT11" s="594"/>
      <c r="CU11" s="594"/>
      <c r="CV11" s="594"/>
      <c r="CW11" s="594"/>
      <c r="CX11" s="594"/>
      <c r="CY11" s="595"/>
      <c r="CZ11" s="596">
        <v>6.7</v>
      </c>
      <c r="DA11" s="596"/>
      <c r="DB11" s="596"/>
      <c r="DC11" s="596"/>
      <c r="DD11" s="602">
        <v>1228610</v>
      </c>
      <c r="DE11" s="594"/>
      <c r="DF11" s="594"/>
      <c r="DG11" s="594"/>
      <c r="DH11" s="594"/>
      <c r="DI11" s="594"/>
      <c r="DJ11" s="594"/>
      <c r="DK11" s="594"/>
      <c r="DL11" s="594"/>
      <c r="DM11" s="594"/>
      <c r="DN11" s="594"/>
      <c r="DO11" s="594"/>
      <c r="DP11" s="595"/>
      <c r="DQ11" s="602">
        <v>306272</v>
      </c>
      <c r="DR11" s="594"/>
      <c r="DS11" s="594"/>
      <c r="DT11" s="594"/>
      <c r="DU11" s="594"/>
      <c r="DV11" s="594"/>
      <c r="DW11" s="594"/>
      <c r="DX11" s="594"/>
      <c r="DY11" s="594"/>
      <c r="DZ11" s="594"/>
      <c r="EA11" s="594"/>
      <c r="EB11" s="594"/>
      <c r="EC11" s="603"/>
    </row>
    <row r="12" spans="2:143" ht="11.25" customHeight="1">
      <c r="B12" s="590" t="s">
        <v>229</v>
      </c>
      <c r="C12" s="591"/>
      <c r="D12" s="591"/>
      <c r="E12" s="591"/>
      <c r="F12" s="591"/>
      <c r="G12" s="591"/>
      <c r="H12" s="591"/>
      <c r="I12" s="591"/>
      <c r="J12" s="591"/>
      <c r="K12" s="591"/>
      <c r="L12" s="591"/>
      <c r="M12" s="591"/>
      <c r="N12" s="591"/>
      <c r="O12" s="591"/>
      <c r="P12" s="591"/>
      <c r="Q12" s="592"/>
      <c r="R12" s="593" t="s">
        <v>110</v>
      </c>
      <c r="S12" s="594"/>
      <c r="T12" s="594"/>
      <c r="U12" s="594"/>
      <c r="V12" s="594"/>
      <c r="W12" s="594"/>
      <c r="X12" s="594"/>
      <c r="Y12" s="595"/>
      <c r="Z12" s="596" t="s">
        <v>110</v>
      </c>
      <c r="AA12" s="596"/>
      <c r="AB12" s="596"/>
      <c r="AC12" s="596"/>
      <c r="AD12" s="597" t="s">
        <v>110</v>
      </c>
      <c r="AE12" s="597"/>
      <c r="AF12" s="597"/>
      <c r="AG12" s="597"/>
      <c r="AH12" s="597"/>
      <c r="AI12" s="597"/>
      <c r="AJ12" s="597"/>
      <c r="AK12" s="597"/>
      <c r="AL12" s="598" t="s">
        <v>110</v>
      </c>
      <c r="AM12" s="599"/>
      <c r="AN12" s="599"/>
      <c r="AO12" s="600"/>
      <c r="AP12" s="590" t="s">
        <v>230</v>
      </c>
      <c r="AQ12" s="591"/>
      <c r="AR12" s="591"/>
      <c r="AS12" s="591"/>
      <c r="AT12" s="591"/>
      <c r="AU12" s="591"/>
      <c r="AV12" s="591"/>
      <c r="AW12" s="591"/>
      <c r="AX12" s="591"/>
      <c r="AY12" s="591"/>
      <c r="AZ12" s="591"/>
      <c r="BA12" s="591"/>
      <c r="BB12" s="591"/>
      <c r="BC12" s="591"/>
      <c r="BD12" s="591"/>
      <c r="BE12" s="591"/>
      <c r="BF12" s="592"/>
      <c r="BG12" s="593">
        <v>453189</v>
      </c>
      <c r="BH12" s="594"/>
      <c r="BI12" s="594"/>
      <c r="BJ12" s="594"/>
      <c r="BK12" s="594"/>
      <c r="BL12" s="594"/>
      <c r="BM12" s="594"/>
      <c r="BN12" s="595"/>
      <c r="BO12" s="596">
        <v>42.9</v>
      </c>
      <c r="BP12" s="596"/>
      <c r="BQ12" s="596"/>
      <c r="BR12" s="596"/>
      <c r="BS12" s="602" t="s">
        <v>110</v>
      </c>
      <c r="BT12" s="594"/>
      <c r="BU12" s="594"/>
      <c r="BV12" s="594"/>
      <c r="BW12" s="594"/>
      <c r="BX12" s="594"/>
      <c r="BY12" s="594"/>
      <c r="BZ12" s="594"/>
      <c r="CA12" s="594"/>
      <c r="CB12" s="603"/>
      <c r="CD12" s="607" t="s">
        <v>231</v>
      </c>
      <c r="CE12" s="608"/>
      <c r="CF12" s="608"/>
      <c r="CG12" s="608"/>
      <c r="CH12" s="608"/>
      <c r="CI12" s="608"/>
      <c r="CJ12" s="608"/>
      <c r="CK12" s="608"/>
      <c r="CL12" s="608"/>
      <c r="CM12" s="608"/>
      <c r="CN12" s="608"/>
      <c r="CO12" s="608"/>
      <c r="CP12" s="608"/>
      <c r="CQ12" s="609"/>
      <c r="CR12" s="593">
        <v>102242</v>
      </c>
      <c r="CS12" s="594"/>
      <c r="CT12" s="594"/>
      <c r="CU12" s="594"/>
      <c r="CV12" s="594"/>
      <c r="CW12" s="594"/>
      <c r="CX12" s="594"/>
      <c r="CY12" s="595"/>
      <c r="CZ12" s="596">
        <v>0.4</v>
      </c>
      <c r="DA12" s="596"/>
      <c r="DB12" s="596"/>
      <c r="DC12" s="596"/>
      <c r="DD12" s="602">
        <v>297</v>
      </c>
      <c r="DE12" s="594"/>
      <c r="DF12" s="594"/>
      <c r="DG12" s="594"/>
      <c r="DH12" s="594"/>
      <c r="DI12" s="594"/>
      <c r="DJ12" s="594"/>
      <c r="DK12" s="594"/>
      <c r="DL12" s="594"/>
      <c r="DM12" s="594"/>
      <c r="DN12" s="594"/>
      <c r="DO12" s="594"/>
      <c r="DP12" s="595"/>
      <c r="DQ12" s="602">
        <v>65789</v>
      </c>
      <c r="DR12" s="594"/>
      <c r="DS12" s="594"/>
      <c r="DT12" s="594"/>
      <c r="DU12" s="594"/>
      <c r="DV12" s="594"/>
      <c r="DW12" s="594"/>
      <c r="DX12" s="594"/>
      <c r="DY12" s="594"/>
      <c r="DZ12" s="594"/>
      <c r="EA12" s="594"/>
      <c r="EB12" s="594"/>
      <c r="EC12" s="603"/>
    </row>
    <row r="13" spans="2:143" ht="11.25" customHeight="1">
      <c r="B13" s="590" t="s">
        <v>232</v>
      </c>
      <c r="C13" s="591"/>
      <c r="D13" s="591"/>
      <c r="E13" s="591"/>
      <c r="F13" s="591"/>
      <c r="G13" s="591"/>
      <c r="H13" s="591"/>
      <c r="I13" s="591"/>
      <c r="J13" s="591"/>
      <c r="K13" s="591"/>
      <c r="L13" s="591"/>
      <c r="M13" s="591"/>
      <c r="N13" s="591"/>
      <c r="O13" s="591"/>
      <c r="P13" s="591"/>
      <c r="Q13" s="592"/>
      <c r="R13" s="593">
        <v>16797</v>
      </c>
      <c r="S13" s="594"/>
      <c r="T13" s="594"/>
      <c r="U13" s="594"/>
      <c r="V13" s="594"/>
      <c r="W13" s="594"/>
      <c r="X13" s="594"/>
      <c r="Y13" s="595"/>
      <c r="Z13" s="596">
        <v>0.1</v>
      </c>
      <c r="AA13" s="596"/>
      <c r="AB13" s="596"/>
      <c r="AC13" s="596"/>
      <c r="AD13" s="597">
        <v>16797</v>
      </c>
      <c r="AE13" s="597"/>
      <c r="AF13" s="597"/>
      <c r="AG13" s="597"/>
      <c r="AH13" s="597"/>
      <c r="AI13" s="597"/>
      <c r="AJ13" s="597"/>
      <c r="AK13" s="597"/>
      <c r="AL13" s="598">
        <v>0.5</v>
      </c>
      <c r="AM13" s="599"/>
      <c r="AN13" s="599"/>
      <c r="AO13" s="600"/>
      <c r="AP13" s="590" t="s">
        <v>233</v>
      </c>
      <c r="AQ13" s="591"/>
      <c r="AR13" s="591"/>
      <c r="AS13" s="591"/>
      <c r="AT13" s="591"/>
      <c r="AU13" s="591"/>
      <c r="AV13" s="591"/>
      <c r="AW13" s="591"/>
      <c r="AX13" s="591"/>
      <c r="AY13" s="591"/>
      <c r="AZ13" s="591"/>
      <c r="BA13" s="591"/>
      <c r="BB13" s="591"/>
      <c r="BC13" s="591"/>
      <c r="BD13" s="591"/>
      <c r="BE13" s="591"/>
      <c r="BF13" s="592"/>
      <c r="BG13" s="593">
        <v>453183</v>
      </c>
      <c r="BH13" s="594"/>
      <c r="BI13" s="594"/>
      <c r="BJ13" s="594"/>
      <c r="BK13" s="594"/>
      <c r="BL13" s="594"/>
      <c r="BM13" s="594"/>
      <c r="BN13" s="595"/>
      <c r="BO13" s="596">
        <v>42.9</v>
      </c>
      <c r="BP13" s="596"/>
      <c r="BQ13" s="596"/>
      <c r="BR13" s="596"/>
      <c r="BS13" s="602" t="s">
        <v>110</v>
      </c>
      <c r="BT13" s="594"/>
      <c r="BU13" s="594"/>
      <c r="BV13" s="594"/>
      <c r="BW13" s="594"/>
      <c r="BX13" s="594"/>
      <c r="BY13" s="594"/>
      <c r="BZ13" s="594"/>
      <c r="CA13" s="594"/>
      <c r="CB13" s="603"/>
      <c r="CD13" s="607" t="s">
        <v>234</v>
      </c>
      <c r="CE13" s="608"/>
      <c r="CF13" s="608"/>
      <c r="CG13" s="608"/>
      <c r="CH13" s="608"/>
      <c r="CI13" s="608"/>
      <c r="CJ13" s="608"/>
      <c r="CK13" s="608"/>
      <c r="CL13" s="608"/>
      <c r="CM13" s="608"/>
      <c r="CN13" s="608"/>
      <c r="CO13" s="608"/>
      <c r="CP13" s="608"/>
      <c r="CQ13" s="609"/>
      <c r="CR13" s="593">
        <v>9709894</v>
      </c>
      <c r="CS13" s="594"/>
      <c r="CT13" s="594"/>
      <c r="CU13" s="594"/>
      <c r="CV13" s="594"/>
      <c r="CW13" s="594"/>
      <c r="CX13" s="594"/>
      <c r="CY13" s="595"/>
      <c r="CZ13" s="596">
        <v>38.700000000000003</v>
      </c>
      <c r="DA13" s="596"/>
      <c r="DB13" s="596"/>
      <c r="DC13" s="596"/>
      <c r="DD13" s="602">
        <v>8584187</v>
      </c>
      <c r="DE13" s="594"/>
      <c r="DF13" s="594"/>
      <c r="DG13" s="594"/>
      <c r="DH13" s="594"/>
      <c r="DI13" s="594"/>
      <c r="DJ13" s="594"/>
      <c r="DK13" s="594"/>
      <c r="DL13" s="594"/>
      <c r="DM13" s="594"/>
      <c r="DN13" s="594"/>
      <c r="DO13" s="594"/>
      <c r="DP13" s="595"/>
      <c r="DQ13" s="602">
        <v>2235289</v>
      </c>
      <c r="DR13" s="594"/>
      <c r="DS13" s="594"/>
      <c r="DT13" s="594"/>
      <c r="DU13" s="594"/>
      <c r="DV13" s="594"/>
      <c r="DW13" s="594"/>
      <c r="DX13" s="594"/>
      <c r="DY13" s="594"/>
      <c r="DZ13" s="594"/>
      <c r="EA13" s="594"/>
      <c r="EB13" s="594"/>
      <c r="EC13" s="603"/>
    </row>
    <row r="14" spans="2:143" ht="11.25" customHeight="1">
      <c r="B14" s="590" t="s">
        <v>235</v>
      </c>
      <c r="C14" s="591"/>
      <c r="D14" s="591"/>
      <c r="E14" s="591"/>
      <c r="F14" s="591"/>
      <c r="G14" s="591"/>
      <c r="H14" s="591"/>
      <c r="I14" s="591"/>
      <c r="J14" s="591"/>
      <c r="K14" s="591"/>
      <c r="L14" s="591"/>
      <c r="M14" s="591"/>
      <c r="N14" s="591"/>
      <c r="O14" s="591"/>
      <c r="P14" s="591"/>
      <c r="Q14" s="592"/>
      <c r="R14" s="593" t="s">
        <v>110</v>
      </c>
      <c r="S14" s="594"/>
      <c r="T14" s="594"/>
      <c r="U14" s="594"/>
      <c r="V14" s="594"/>
      <c r="W14" s="594"/>
      <c r="X14" s="594"/>
      <c r="Y14" s="595"/>
      <c r="Z14" s="596" t="s">
        <v>110</v>
      </c>
      <c r="AA14" s="596"/>
      <c r="AB14" s="596"/>
      <c r="AC14" s="596"/>
      <c r="AD14" s="597" t="s">
        <v>110</v>
      </c>
      <c r="AE14" s="597"/>
      <c r="AF14" s="597"/>
      <c r="AG14" s="597"/>
      <c r="AH14" s="597"/>
      <c r="AI14" s="597"/>
      <c r="AJ14" s="597"/>
      <c r="AK14" s="597"/>
      <c r="AL14" s="598" t="s">
        <v>110</v>
      </c>
      <c r="AM14" s="599"/>
      <c r="AN14" s="599"/>
      <c r="AO14" s="600"/>
      <c r="AP14" s="590" t="s">
        <v>236</v>
      </c>
      <c r="AQ14" s="591"/>
      <c r="AR14" s="591"/>
      <c r="AS14" s="591"/>
      <c r="AT14" s="591"/>
      <c r="AU14" s="591"/>
      <c r="AV14" s="591"/>
      <c r="AW14" s="591"/>
      <c r="AX14" s="591"/>
      <c r="AY14" s="591"/>
      <c r="AZ14" s="591"/>
      <c r="BA14" s="591"/>
      <c r="BB14" s="591"/>
      <c r="BC14" s="591"/>
      <c r="BD14" s="591"/>
      <c r="BE14" s="591"/>
      <c r="BF14" s="592"/>
      <c r="BG14" s="593">
        <v>32634</v>
      </c>
      <c r="BH14" s="594"/>
      <c r="BI14" s="594"/>
      <c r="BJ14" s="594"/>
      <c r="BK14" s="594"/>
      <c r="BL14" s="594"/>
      <c r="BM14" s="594"/>
      <c r="BN14" s="595"/>
      <c r="BO14" s="596">
        <v>3.1</v>
      </c>
      <c r="BP14" s="596"/>
      <c r="BQ14" s="596"/>
      <c r="BR14" s="596"/>
      <c r="BS14" s="602" t="s">
        <v>110</v>
      </c>
      <c r="BT14" s="594"/>
      <c r="BU14" s="594"/>
      <c r="BV14" s="594"/>
      <c r="BW14" s="594"/>
      <c r="BX14" s="594"/>
      <c r="BY14" s="594"/>
      <c r="BZ14" s="594"/>
      <c r="CA14" s="594"/>
      <c r="CB14" s="603"/>
      <c r="CD14" s="607" t="s">
        <v>237</v>
      </c>
      <c r="CE14" s="608"/>
      <c r="CF14" s="608"/>
      <c r="CG14" s="608"/>
      <c r="CH14" s="608"/>
      <c r="CI14" s="608"/>
      <c r="CJ14" s="608"/>
      <c r="CK14" s="608"/>
      <c r="CL14" s="608"/>
      <c r="CM14" s="608"/>
      <c r="CN14" s="608"/>
      <c r="CO14" s="608"/>
      <c r="CP14" s="608"/>
      <c r="CQ14" s="609"/>
      <c r="CR14" s="593">
        <v>259324</v>
      </c>
      <c r="CS14" s="594"/>
      <c r="CT14" s="594"/>
      <c r="CU14" s="594"/>
      <c r="CV14" s="594"/>
      <c r="CW14" s="594"/>
      <c r="CX14" s="594"/>
      <c r="CY14" s="595"/>
      <c r="CZ14" s="596">
        <v>1</v>
      </c>
      <c r="DA14" s="596"/>
      <c r="DB14" s="596"/>
      <c r="DC14" s="596"/>
      <c r="DD14" s="602" t="s">
        <v>110</v>
      </c>
      <c r="DE14" s="594"/>
      <c r="DF14" s="594"/>
      <c r="DG14" s="594"/>
      <c r="DH14" s="594"/>
      <c r="DI14" s="594"/>
      <c r="DJ14" s="594"/>
      <c r="DK14" s="594"/>
      <c r="DL14" s="594"/>
      <c r="DM14" s="594"/>
      <c r="DN14" s="594"/>
      <c r="DO14" s="594"/>
      <c r="DP14" s="595"/>
      <c r="DQ14" s="602">
        <v>253777</v>
      </c>
      <c r="DR14" s="594"/>
      <c r="DS14" s="594"/>
      <c r="DT14" s="594"/>
      <c r="DU14" s="594"/>
      <c r="DV14" s="594"/>
      <c r="DW14" s="594"/>
      <c r="DX14" s="594"/>
      <c r="DY14" s="594"/>
      <c r="DZ14" s="594"/>
      <c r="EA14" s="594"/>
      <c r="EB14" s="594"/>
      <c r="EC14" s="603"/>
    </row>
    <row r="15" spans="2:143" ht="11.25" customHeight="1">
      <c r="B15" s="590" t="s">
        <v>238</v>
      </c>
      <c r="C15" s="591"/>
      <c r="D15" s="591"/>
      <c r="E15" s="591"/>
      <c r="F15" s="591"/>
      <c r="G15" s="591"/>
      <c r="H15" s="591"/>
      <c r="I15" s="591"/>
      <c r="J15" s="591"/>
      <c r="K15" s="591"/>
      <c r="L15" s="591"/>
      <c r="M15" s="591"/>
      <c r="N15" s="591"/>
      <c r="O15" s="591"/>
      <c r="P15" s="591"/>
      <c r="Q15" s="592"/>
      <c r="R15" s="593">
        <v>2981</v>
      </c>
      <c r="S15" s="594"/>
      <c r="T15" s="594"/>
      <c r="U15" s="594"/>
      <c r="V15" s="594"/>
      <c r="W15" s="594"/>
      <c r="X15" s="594"/>
      <c r="Y15" s="595"/>
      <c r="Z15" s="596">
        <v>0</v>
      </c>
      <c r="AA15" s="596"/>
      <c r="AB15" s="596"/>
      <c r="AC15" s="596"/>
      <c r="AD15" s="597">
        <v>2981</v>
      </c>
      <c r="AE15" s="597"/>
      <c r="AF15" s="597"/>
      <c r="AG15" s="597"/>
      <c r="AH15" s="597"/>
      <c r="AI15" s="597"/>
      <c r="AJ15" s="597"/>
      <c r="AK15" s="597"/>
      <c r="AL15" s="598">
        <v>0.1</v>
      </c>
      <c r="AM15" s="599"/>
      <c r="AN15" s="599"/>
      <c r="AO15" s="600"/>
      <c r="AP15" s="590" t="s">
        <v>239</v>
      </c>
      <c r="AQ15" s="591"/>
      <c r="AR15" s="591"/>
      <c r="AS15" s="591"/>
      <c r="AT15" s="591"/>
      <c r="AU15" s="591"/>
      <c r="AV15" s="591"/>
      <c r="AW15" s="591"/>
      <c r="AX15" s="591"/>
      <c r="AY15" s="591"/>
      <c r="AZ15" s="591"/>
      <c r="BA15" s="591"/>
      <c r="BB15" s="591"/>
      <c r="BC15" s="591"/>
      <c r="BD15" s="591"/>
      <c r="BE15" s="591"/>
      <c r="BF15" s="592"/>
      <c r="BG15" s="593">
        <v>93064</v>
      </c>
      <c r="BH15" s="594"/>
      <c r="BI15" s="594"/>
      <c r="BJ15" s="594"/>
      <c r="BK15" s="594"/>
      <c r="BL15" s="594"/>
      <c r="BM15" s="594"/>
      <c r="BN15" s="595"/>
      <c r="BO15" s="596">
        <v>8.8000000000000007</v>
      </c>
      <c r="BP15" s="596"/>
      <c r="BQ15" s="596"/>
      <c r="BR15" s="596"/>
      <c r="BS15" s="602" t="s">
        <v>110</v>
      </c>
      <c r="BT15" s="594"/>
      <c r="BU15" s="594"/>
      <c r="BV15" s="594"/>
      <c r="BW15" s="594"/>
      <c r="BX15" s="594"/>
      <c r="BY15" s="594"/>
      <c r="BZ15" s="594"/>
      <c r="CA15" s="594"/>
      <c r="CB15" s="603"/>
      <c r="CD15" s="607" t="s">
        <v>240</v>
      </c>
      <c r="CE15" s="608"/>
      <c r="CF15" s="608"/>
      <c r="CG15" s="608"/>
      <c r="CH15" s="608"/>
      <c r="CI15" s="608"/>
      <c r="CJ15" s="608"/>
      <c r="CK15" s="608"/>
      <c r="CL15" s="608"/>
      <c r="CM15" s="608"/>
      <c r="CN15" s="608"/>
      <c r="CO15" s="608"/>
      <c r="CP15" s="608"/>
      <c r="CQ15" s="609"/>
      <c r="CR15" s="593">
        <v>433892</v>
      </c>
      <c r="CS15" s="594"/>
      <c r="CT15" s="594"/>
      <c r="CU15" s="594"/>
      <c r="CV15" s="594"/>
      <c r="CW15" s="594"/>
      <c r="CX15" s="594"/>
      <c r="CY15" s="595"/>
      <c r="CZ15" s="596">
        <v>1.7</v>
      </c>
      <c r="DA15" s="596"/>
      <c r="DB15" s="596"/>
      <c r="DC15" s="596"/>
      <c r="DD15" s="602">
        <v>917</v>
      </c>
      <c r="DE15" s="594"/>
      <c r="DF15" s="594"/>
      <c r="DG15" s="594"/>
      <c r="DH15" s="594"/>
      <c r="DI15" s="594"/>
      <c r="DJ15" s="594"/>
      <c r="DK15" s="594"/>
      <c r="DL15" s="594"/>
      <c r="DM15" s="594"/>
      <c r="DN15" s="594"/>
      <c r="DO15" s="594"/>
      <c r="DP15" s="595"/>
      <c r="DQ15" s="602">
        <v>352645</v>
      </c>
      <c r="DR15" s="594"/>
      <c r="DS15" s="594"/>
      <c r="DT15" s="594"/>
      <c r="DU15" s="594"/>
      <c r="DV15" s="594"/>
      <c r="DW15" s="594"/>
      <c r="DX15" s="594"/>
      <c r="DY15" s="594"/>
      <c r="DZ15" s="594"/>
      <c r="EA15" s="594"/>
      <c r="EB15" s="594"/>
      <c r="EC15" s="603"/>
    </row>
    <row r="16" spans="2:143" ht="11.25" customHeight="1">
      <c r="B16" s="590" t="s">
        <v>241</v>
      </c>
      <c r="C16" s="591"/>
      <c r="D16" s="591"/>
      <c r="E16" s="591"/>
      <c r="F16" s="591"/>
      <c r="G16" s="591"/>
      <c r="H16" s="591"/>
      <c r="I16" s="591"/>
      <c r="J16" s="591"/>
      <c r="K16" s="591"/>
      <c r="L16" s="591"/>
      <c r="M16" s="591"/>
      <c r="N16" s="591"/>
      <c r="O16" s="591"/>
      <c r="P16" s="591"/>
      <c r="Q16" s="592"/>
      <c r="R16" s="593">
        <v>5860698</v>
      </c>
      <c r="S16" s="594"/>
      <c r="T16" s="594"/>
      <c r="U16" s="594"/>
      <c r="V16" s="594"/>
      <c r="W16" s="594"/>
      <c r="X16" s="594"/>
      <c r="Y16" s="595"/>
      <c r="Z16" s="596">
        <v>18.8</v>
      </c>
      <c r="AA16" s="596"/>
      <c r="AB16" s="596"/>
      <c r="AC16" s="596"/>
      <c r="AD16" s="597">
        <v>2186261</v>
      </c>
      <c r="AE16" s="597"/>
      <c r="AF16" s="597"/>
      <c r="AG16" s="597"/>
      <c r="AH16" s="597"/>
      <c r="AI16" s="597"/>
      <c r="AJ16" s="597"/>
      <c r="AK16" s="597"/>
      <c r="AL16" s="598">
        <v>61.4</v>
      </c>
      <c r="AM16" s="599"/>
      <c r="AN16" s="599"/>
      <c r="AO16" s="600"/>
      <c r="AP16" s="590" t="s">
        <v>242</v>
      </c>
      <c r="AQ16" s="591"/>
      <c r="AR16" s="591"/>
      <c r="AS16" s="591"/>
      <c r="AT16" s="591"/>
      <c r="AU16" s="591"/>
      <c r="AV16" s="591"/>
      <c r="AW16" s="591"/>
      <c r="AX16" s="591"/>
      <c r="AY16" s="591"/>
      <c r="AZ16" s="591"/>
      <c r="BA16" s="591"/>
      <c r="BB16" s="591"/>
      <c r="BC16" s="591"/>
      <c r="BD16" s="591"/>
      <c r="BE16" s="591"/>
      <c r="BF16" s="592"/>
      <c r="BG16" s="593" t="s">
        <v>110</v>
      </c>
      <c r="BH16" s="594"/>
      <c r="BI16" s="594"/>
      <c r="BJ16" s="594"/>
      <c r="BK16" s="594"/>
      <c r="BL16" s="594"/>
      <c r="BM16" s="594"/>
      <c r="BN16" s="595"/>
      <c r="BO16" s="596" t="s">
        <v>110</v>
      </c>
      <c r="BP16" s="596"/>
      <c r="BQ16" s="596"/>
      <c r="BR16" s="596"/>
      <c r="BS16" s="602" t="s">
        <v>110</v>
      </c>
      <c r="BT16" s="594"/>
      <c r="BU16" s="594"/>
      <c r="BV16" s="594"/>
      <c r="BW16" s="594"/>
      <c r="BX16" s="594"/>
      <c r="BY16" s="594"/>
      <c r="BZ16" s="594"/>
      <c r="CA16" s="594"/>
      <c r="CB16" s="603"/>
      <c r="CD16" s="607" t="s">
        <v>243</v>
      </c>
      <c r="CE16" s="608"/>
      <c r="CF16" s="608"/>
      <c r="CG16" s="608"/>
      <c r="CH16" s="608"/>
      <c r="CI16" s="608"/>
      <c r="CJ16" s="608"/>
      <c r="CK16" s="608"/>
      <c r="CL16" s="608"/>
      <c r="CM16" s="608"/>
      <c r="CN16" s="608"/>
      <c r="CO16" s="608"/>
      <c r="CP16" s="608"/>
      <c r="CQ16" s="609"/>
      <c r="CR16" s="593">
        <v>862196</v>
      </c>
      <c r="CS16" s="594"/>
      <c r="CT16" s="594"/>
      <c r="CU16" s="594"/>
      <c r="CV16" s="594"/>
      <c r="CW16" s="594"/>
      <c r="CX16" s="594"/>
      <c r="CY16" s="595"/>
      <c r="CZ16" s="596">
        <v>3.4</v>
      </c>
      <c r="DA16" s="596"/>
      <c r="DB16" s="596"/>
      <c r="DC16" s="596"/>
      <c r="DD16" s="602" t="s">
        <v>110</v>
      </c>
      <c r="DE16" s="594"/>
      <c r="DF16" s="594"/>
      <c r="DG16" s="594"/>
      <c r="DH16" s="594"/>
      <c r="DI16" s="594"/>
      <c r="DJ16" s="594"/>
      <c r="DK16" s="594"/>
      <c r="DL16" s="594"/>
      <c r="DM16" s="594"/>
      <c r="DN16" s="594"/>
      <c r="DO16" s="594"/>
      <c r="DP16" s="595"/>
      <c r="DQ16" s="602">
        <v>379076</v>
      </c>
      <c r="DR16" s="594"/>
      <c r="DS16" s="594"/>
      <c r="DT16" s="594"/>
      <c r="DU16" s="594"/>
      <c r="DV16" s="594"/>
      <c r="DW16" s="594"/>
      <c r="DX16" s="594"/>
      <c r="DY16" s="594"/>
      <c r="DZ16" s="594"/>
      <c r="EA16" s="594"/>
      <c r="EB16" s="594"/>
      <c r="EC16" s="603"/>
    </row>
    <row r="17" spans="2:133" ht="11.25" customHeight="1">
      <c r="B17" s="590" t="s">
        <v>244</v>
      </c>
      <c r="C17" s="591"/>
      <c r="D17" s="591"/>
      <c r="E17" s="591"/>
      <c r="F17" s="591"/>
      <c r="G17" s="591"/>
      <c r="H17" s="591"/>
      <c r="I17" s="591"/>
      <c r="J17" s="591"/>
      <c r="K17" s="591"/>
      <c r="L17" s="591"/>
      <c r="M17" s="591"/>
      <c r="N17" s="591"/>
      <c r="O17" s="591"/>
      <c r="P17" s="591"/>
      <c r="Q17" s="592"/>
      <c r="R17" s="593">
        <v>2186261</v>
      </c>
      <c r="S17" s="594"/>
      <c r="T17" s="594"/>
      <c r="U17" s="594"/>
      <c r="V17" s="594"/>
      <c r="W17" s="594"/>
      <c r="X17" s="594"/>
      <c r="Y17" s="595"/>
      <c r="Z17" s="596">
        <v>7</v>
      </c>
      <c r="AA17" s="596"/>
      <c r="AB17" s="596"/>
      <c r="AC17" s="596"/>
      <c r="AD17" s="597">
        <v>2186261</v>
      </c>
      <c r="AE17" s="597"/>
      <c r="AF17" s="597"/>
      <c r="AG17" s="597"/>
      <c r="AH17" s="597"/>
      <c r="AI17" s="597"/>
      <c r="AJ17" s="597"/>
      <c r="AK17" s="597"/>
      <c r="AL17" s="598">
        <v>61.4</v>
      </c>
      <c r="AM17" s="599"/>
      <c r="AN17" s="599"/>
      <c r="AO17" s="600"/>
      <c r="AP17" s="590" t="s">
        <v>245</v>
      </c>
      <c r="AQ17" s="591"/>
      <c r="AR17" s="591"/>
      <c r="AS17" s="591"/>
      <c r="AT17" s="591"/>
      <c r="AU17" s="591"/>
      <c r="AV17" s="591"/>
      <c r="AW17" s="591"/>
      <c r="AX17" s="591"/>
      <c r="AY17" s="591"/>
      <c r="AZ17" s="591"/>
      <c r="BA17" s="591"/>
      <c r="BB17" s="591"/>
      <c r="BC17" s="591"/>
      <c r="BD17" s="591"/>
      <c r="BE17" s="591"/>
      <c r="BF17" s="592"/>
      <c r="BG17" s="593" t="s">
        <v>110</v>
      </c>
      <c r="BH17" s="594"/>
      <c r="BI17" s="594"/>
      <c r="BJ17" s="594"/>
      <c r="BK17" s="594"/>
      <c r="BL17" s="594"/>
      <c r="BM17" s="594"/>
      <c r="BN17" s="595"/>
      <c r="BO17" s="596" t="s">
        <v>110</v>
      </c>
      <c r="BP17" s="596"/>
      <c r="BQ17" s="596"/>
      <c r="BR17" s="596"/>
      <c r="BS17" s="602" t="s">
        <v>110</v>
      </c>
      <c r="BT17" s="594"/>
      <c r="BU17" s="594"/>
      <c r="BV17" s="594"/>
      <c r="BW17" s="594"/>
      <c r="BX17" s="594"/>
      <c r="BY17" s="594"/>
      <c r="BZ17" s="594"/>
      <c r="CA17" s="594"/>
      <c r="CB17" s="603"/>
      <c r="CD17" s="607" t="s">
        <v>246</v>
      </c>
      <c r="CE17" s="608"/>
      <c r="CF17" s="608"/>
      <c r="CG17" s="608"/>
      <c r="CH17" s="608"/>
      <c r="CI17" s="608"/>
      <c r="CJ17" s="608"/>
      <c r="CK17" s="608"/>
      <c r="CL17" s="608"/>
      <c r="CM17" s="608"/>
      <c r="CN17" s="608"/>
      <c r="CO17" s="608"/>
      <c r="CP17" s="608"/>
      <c r="CQ17" s="609"/>
      <c r="CR17" s="593">
        <v>576206</v>
      </c>
      <c r="CS17" s="594"/>
      <c r="CT17" s="594"/>
      <c r="CU17" s="594"/>
      <c r="CV17" s="594"/>
      <c r="CW17" s="594"/>
      <c r="CX17" s="594"/>
      <c r="CY17" s="595"/>
      <c r="CZ17" s="596">
        <v>2.2999999999999998</v>
      </c>
      <c r="DA17" s="596"/>
      <c r="DB17" s="596"/>
      <c r="DC17" s="596"/>
      <c r="DD17" s="602" t="s">
        <v>110</v>
      </c>
      <c r="DE17" s="594"/>
      <c r="DF17" s="594"/>
      <c r="DG17" s="594"/>
      <c r="DH17" s="594"/>
      <c r="DI17" s="594"/>
      <c r="DJ17" s="594"/>
      <c r="DK17" s="594"/>
      <c r="DL17" s="594"/>
      <c r="DM17" s="594"/>
      <c r="DN17" s="594"/>
      <c r="DO17" s="594"/>
      <c r="DP17" s="595"/>
      <c r="DQ17" s="602">
        <v>553756</v>
      </c>
      <c r="DR17" s="594"/>
      <c r="DS17" s="594"/>
      <c r="DT17" s="594"/>
      <c r="DU17" s="594"/>
      <c r="DV17" s="594"/>
      <c r="DW17" s="594"/>
      <c r="DX17" s="594"/>
      <c r="DY17" s="594"/>
      <c r="DZ17" s="594"/>
      <c r="EA17" s="594"/>
      <c r="EB17" s="594"/>
      <c r="EC17" s="603"/>
    </row>
    <row r="18" spans="2:133" ht="11.25" customHeight="1">
      <c r="B18" s="590" t="s">
        <v>247</v>
      </c>
      <c r="C18" s="591"/>
      <c r="D18" s="591"/>
      <c r="E18" s="591"/>
      <c r="F18" s="591"/>
      <c r="G18" s="591"/>
      <c r="H18" s="591"/>
      <c r="I18" s="591"/>
      <c r="J18" s="591"/>
      <c r="K18" s="591"/>
      <c r="L18" s="591"/>
      <c r="M18" s="591"/>
      <c r="N18" s="591"/>
      <c r="O18" s="591"/>
      <c r="P18" s="591"/>
      <c r="Q18" s="592"/>
      <c r="R18" s="593">
        <v>126878</v>
      </c>
      <c r="S18" s="594"/>
      <c r="T18" s="594"/>
      <c r="U18" s="594"/>
      <c r="V18" s="594"/>
      <c r="W18" s="594"/>
      <c r="X18" s="594"/>
      <c r="Y18" s="595"/>
      <c r="Z18" s="596">
        <v>0.4</v>
      </c>
      <c r="AA18" s="596"/>
      <c r="AB18" s="596"/>
      <c r="AC18" s="596"/>
      <c r="AD18" s="597" t="s">
        <v>110</v>
      </c>
      <c r="AE18" s="597"/>
      <c r="AF18" s="597"/>
      <c r="AG18" s="597"/>
      <c r="AH18" s="597"/>
      <c r="AI18" s="597"/>
      <c r="AJ18" s="597"/>
      <c r="AK18" s="597"/>
      <c r="AL18" s="598" t="s">
        <v>110</v>
      </c>
      <c r="AM18" s="599"/>
      <c r="AN18" s="599"/>
      <c r="AO18" s="600"/>
      <c r="AP18" s="590" t="s">
        <v>248</v>
      </c>
      <c r="AQ18" s="591"/>
      <c r="AR18" s="591"/>
      <c r="AS18" s="591"/>
      <c r="AT18" s="591"/>
      <c r="AU18" s="591"/>
      <c r="AV18" s="591"/>
      <c r="AW18" s="591"/>
      <c r="AX18" s="591"/>
      <c r="AY18" s="591"/>
      <c r="AZ18" s="591"/>
      <c r="BA18" s="591"/>
      <c r="BB18" s="591"/>
      <c r="BC18" s="591"/>
      <c r="BD18" s="591"/>
      <c r="BE18" s="591"/>
      <c r="BF18" s="592"/>
      <c r="BG18" s="593" t="s">
        <v>110</v>
      </c>
      <c r="BH18" s="594"/>
      <c r="BI18" s="594"/>
      <c r="BJ18" s="594"/>
      <c r="BK18" s="594"/>
      <c r="BL18" s="594"/>
      <c r="BM18" s="594"/>
      <c r="BN18" s="595"/>
      <c r="BO18" s="596" t="s">
        <v>110</v>
      </c>
      <c r="BP18" s="596"/>
      <c r="BQ18" s="596"/>
      <c r="BR18" s="596"/>
      <c r="BS18" s="602" t="s">
        <v>110</v>
      </c>
      <c r="BT18" s="594"/>
      <c r="BU18" s="594"/>
      <c r="BV18" s="594"/>
      <c r="BW18" s="594"/>
      <c r="BX18" s="594"/>
      <c r="BY18" s="594"/>
      <c r="BZ18" s="594"/>
      <c r="CA18" s="594"/>
      <c r="CB18" s="603"/>
      <c r="CD18" s="607" t="s">
        <v>249</v>
      </c>
      <c r="CE18" s="608"/>
      <c r="CF18" s="608"/>
      <c r="CG18" s="608"/>
      <c r="CH18" s="608"/>
      <c r="CI18" s="608"/>
      <c r="CJ18" s="608"/>
      <c r="CK18" s="608"/>
      <c r="CL18" s="608"/>
      <c r="CM18" s="608"/>
      <c r="CN18" s="608"/>
      <c r="CO18" s="608"/>
      <c r="CP18" s="608"/>
      <c r="CQ18" s="609"/>
      <c r="CR18" s="593" t="s">
        <v>110</v>
      </c>
      <c r="CS18" s="594"/>
      <c r="CT18" s="594"/>
      <c r="CU18" s="594"/>
      <c r="CV18" s="594"/>
      <c r="CW18" s="594"/>
      <c r="CX18" s="594"/>
      <c r="CY18" s="595"/>
      <c r="CZ18" s="596" t="s">
        <v>110</v>
      </c>
      <c r="DA18" s="596"/>
      <c r="DB18" s="596"/>
      <c r="DC18" s="596"/>
      <c r="DD18" s="602" t="s">
        <v>110</v>
      </c>
      <c r="DE18" s="594"/>
      <c r="DF18" s="594"/>
      <c r="DG18" s="594"/>
      <c r="DH18" s="594"/>
      <c r="DI18" s="594"/>
      <c r="DJ18" s="594"/>
      <c r="DK18" s="594"/>
      <c r="DL18" s="594"/>
      <c r="DM18" s="594"/>
      <c r="DN18" s="594"/>
      <c r="DO18" s="594"/>
      <c r="DP18" s="595"/>
      <c r="DQ18" s="602" t="s">
        <v>110</v>
      </c>
      <c r="DR18" s="594"/>
      <c r="DS18" s="594"/>
      <c r="DT18" s="594"/>
      <c r="DU18" s="594"/>
      <c r="DV18" s="594"/>
      <c r="DW18" s="594"/>
      <c r="DX18" s="594"/>
      <c r="DY18" s="594"/>
      <c r="DZ18" s="594"/>
      <c r="EA18" s="594"/>
      <c r="EB18" s="594"/>
      <c r="EC18" s="603"/>
    </row>
    <row r="19" spans="2:133" ht="11.25" customHeight="1">
      <c r="B19" s="590" t="s">
        <v>250</v>
      </c>
      <c r="C19" s="591"/>
      <c r="D19" s="591"/>
      <c r="E19" s="591"/>
      <c r="F19" s="591"/>
      <c r="G19" s="591"/>
      <c r="H19" s="591"/>
      <c r="I19" s="591"/>
      <c r="J19" s="591"/>
      <c r="K19" s="591"/>
      <c r="L19" s="591"/>
      <c r="M19" s="591"/>
      <c r="N19" s="591"/>
      <c r="O19" s="591"/>
      <c r="P19" s="591"/>
      <c r="Q19" s="592"/>
      <c r="R19" s="593">
        <v>3547559</v>
      </c>
      <c r="S19" s="594"/>
      <c r="T19" s="594"/>
      <c r="U19" s="594"/>
      <c r="V19" s="594"/>
      <c r="W19" s="594"/>
      <c r="X19" s="594"/>
      <c r="Y19" s="595"/>
      <c r="Z19" s="596">
        <v>11.4</v>
      </c>
      <c r="AA19" s="596"/>
      <c r="AB19" s="596"/>
      <c r="AC19" s="596"/>
      <c r="AD19" s="597" t="s">
        <v>110</v>
      </c>
      <c r="AE19" s="597"/>
      <c r="AF19" s="597"/>
      <c r="AG19" s="597"/>
      <c r="AH19" s="597"/>
      <c r="AI19" s="597"/>
      <c r="AJ19" s="597"/>
      <c r="AK19" s="597"/>
      <c r="AL19" s="598" t="s">
        <v>110</v>
      </c>
      <c r="AM19" s="599"/>
      <c r="AN19" s="599"/>
      <c r="AO19" s="600"/>
      <c r="AP19" s="590" t="s">
        <v>251</v>
      </c>
      <c r="AQ19" s="591"/>
      <c r="AR19" s="591"/>
      <c r="AS19" s="591"/>
      <c r="AT19" s="591"/>
      <c r="AU19" s="591"/>
      <c r="AV19" s="591"/>
      <c r="AW19" s="591"/>
      <c r="AX19" s="591"/>
      <c r="AY19" s="591"/>
      <c r="AZ19" s="591"/>
      <c r="BA19" s="591"/>
      <c r="BB19" s="591"/>
      <c r="BC19" s="591"/>
      <c r="BD19" s="591"/>
      <c r="BE19" s="591"/>
      <c r="BF19" s="592"/>
      <c r="BG19" s="593" t="s">
        <v>110</v>
      </c>
      <c r="BH19" s="594"/>
      <c r="BI19" s="594"/>
      <c r="BJ19" s="594"/>
      <c r="BK19" s="594"/>
      <c r="BL19" s="594"/>
      <c r="BM19" s="594"/>
      <c r="BN19" s="595"/>
      <c r="BO19" s="596" t="s">
        <v>110</v>
      </c>
      <c r="BP19" s="596"/>
      <c r="BQ19" s="596"/>
      <c r="BR19" s="596"/>
      <c r="BS19" s="602" t="s">
        <v>110</v>
      </c>
      <c r="BT19" s="594"/>
      <c r="BU19" s="594"/>
      <c r="BV19" s="594"/>
      <c r="BW19" s="594"/>
      <c r="BX19" s="594"/>
      <c r="BY19" s="594"/>
      <c r="BZ19" s="594"/>
      <c r="CA19" s="594"/>
      <c r="CB19" s="603"/>
      <c r="CD19" s="607" t="s">
        <v>252</v>
      </c>
      <c r="CE19" s="608"/>
      <c r="CF19" s="608"/>
      <c r="CG19" s="608"/>
      <c r="CH19" s="608"/>
      <c r="CI19" s="608"/>
      <c r="CJ19" s="608"/>
      <c r="CK19" s="608"/>
      <c r="CL19" s="608"/>
      <c r="CM19" s="608"/>
      <c r="CN19" s="608"/>
      <c r="CO19" s="608"/>
      <c r="CP19" s="608"/>
      <c r="CQ19" s="609"/>
      <c r="CR19" s="593" t="s">
        <v>110</v>
      </c>
      <c r="CS19" s="594"/>
      <c r="CT19" s="594"/>
      <c r="CU19" s="594"/>
      <c r="CV19" s="594"/>
      <c r="CW19" s="594"/>
      <c r="CX19" s="594"/>
      <c r="CY19" s="595"/>
      <c r="CZ19" s="596" t="s">
        <v>110</v>
      </c>
      <c r="DA19" s="596"/>
      <c r="DB19" s="596"/>
      <c r="DC19" s="596"/>
      <c r="DD19" s="602" t="s">
        <v>110</v>
      </c>
      <c r="DE19" s="594"/>
      <c r="DF19" s="594"/>
      <c r="DG19" s="594"/>
      <c r="DH19" s="594"/>
      <c r="DI19" s="594"/>
      <c r="DJ19" s="594"/>
      <c r="DK19" s="594"/>
      <c r="DL19" s="594"/>
      <c r="DM19" s="594"/>
      <c r="DN19" s="594"/>
      <c r="DO19" s="594"/>
      <c r="DP19" s="595"/>
      <c r="DQ19" s="602" t="s">
        <v>110</v>
      </c>
      <c r="DR19" s="594"/>
      <c r="DS19" s="594"/>
      <c r="DT19" s="594"/>
      <c r="DU19" s="594"/>
      <c r="DV19" s="594"/>
      <c r="DW19" s="594"/>
      <c r="DX19" s="594"/>
      <c r="DY19" s="594"/>
      <c r="DZ19" s="594"/>
      <c r="EA19" s="594"/>
      <c r="EB19" s="594"/>
      <c r="EC19" s="603"/>
    </row>
    <row r="20" spans="2:133" ht="11.25" customHeight="1">
      <c r="B20" s="590" t="s">
        <v>253</v>
      </c>
      <c r="C20" s="591"/>
      <c r="D20" s="591"/>
      <c r="E20" s="591"/>
      <c r="F20" s="591"/>
      <c r="G20" s="591"/>
      <c r="H20" s="591"/>
      <c r="I20" s="591"/>
      <c r="J20" s="591"/>
      <c r="K20" s="591"/>
      <c r="L20" s="591"/>
      <c r="M20" s="591"/>
      <c r="N20" s="591"/>
      <c r="O20" s="591"/>
      <c r="P20" s="591"/>
      <c r="Q20" s="592"/>
      <c r="R20" s="593">
        <v>7216265</v>
      </c>
      <c r="S20" s="594"/>
      <c r="T20" s="594"/>
      <c r="U20" s="594"/>
      <c r="V20" s="594"/>
      <c r="W20" s="594"/>
      <c r="X20" s="594"/>
      <c r="Y20" s="595"/>
      <c r="Z20" s="596">
        <v>23.2</v>
      </c>
      <c r="AA20" s="596"/>
      <c r="AB20" s="596"/>
      <c r="AC20" s="596"/>
      <c r="AD20" s="597">
        <v>3541828</v>
      </c>
      <c r="AE20" s="597"/>
      <c r="AF20" s="597"/>
      <c r="AG20" s="597"/>
      <c r="AH20" s="597"/>
      <c r="AI20" s="597"/>
      <c r="AJ20" s="597"/>
      <c r="AK20" s="597"/>
      <c r="AL20" s="598">
        <v>99.4</v>
      </c>
      <c r="AM20" s="599"/>
      <c r="AN20" s="599"/>
      <c r="AO20" s="600"/>
      <c r="AP20" s="590" t="s">
        <v>254</v>
      </c>
      <c r="AQ20" s="591"/>
      <c r="AR20" s="591"/>
      <c r="AS20" s="591"/>
      <c r="AT20" s="591"/>
      <c r="AU20" s="591"/>
      <c r="AV20" s="591"/>
      <c r="AW20" s="591"/>
      <c r="AX20" s="591"/>
      <c r="AY20" s="591"/>
      <c r="AZ20" s="591"/>
      <c r="BA20" s="591"/>
      <c r="BB20" s="591"/>
      <c r="BC20" s="591"/>
      <c r="BD20" s="591"/>
      <c r="BE20" s="591"/>
      <c r="BF20" s="592"/>
      <c r="BG20" s="593" t="s">
        <v>110</v>
      </c>
      <c r="BH20" s="594"/>
      <c r="BI20" s="594"/>
      <c r="BJ20" s="594"/>
      <c r="BK20" s="594"/>
      <c r="BL20" s="594"/>
      <c r="BM20" s="594"/>
      <c r="BN20" s="595"/>
      <c r="BO20" s="596" t="s">
        <v>110</v>
      </c>
      <c r="BP20" s="596"/>
      <c r="BQ20" s="596"/>
      <c r="BR20" s="596"/>
      <c r="BS20" s="602" t="s">
        <v>110</v>
      </c>
      <c r="BT20" s="594"/>
      <c r="BU20" s="594"/>
      <c r="BV20" s="594"/>
      <c r="BW20" s="594"/>
      <c r="BX20" s="594"/>
      <c r="BY20" s="594"/>
      <c r="BZ20" s="594"/>
      <c r="CA20" s="594"/>
      <c r="CB20" s="603"/>
      <c r="CD20" s="607" t="s">
        <v>255</v>
      </c>
      <c r="CE20" s="608"/>
      <c r="CF20" s="608"/>
      <c r="CG20" s="608"/>
      <c r="CH20" s="608"/>
      <c r="CI20" s="608"/>
      <c r="CJ20" s="608"/>
      <c r="CK20" s="608"/>
      <c r="CL20" s="608"/>
      <c r="CM20" s="608"/>
      <c r="CN20" s="608"/>
      <c r="CO20" s="608"/>
      <c r="CP20" s="608"/>
      <c r="CQ20" s="609"/>
      <c r="CR20" s="593">
        <v>25109494</v>
      </c>
      <c r="CS20" s="594"/>
      <c r="CT20" s="594"/>
      <c r="CU20" s="594"/>
      <c r="CV20" s="594"/>
      <c r="CW20" s="594"/>
      <c r="CX20" s="594"/>
      <c r="CY20" s="595"/>
      <c r="CZ20" s="596">
        <v>100</v>
      </c>
      <c r="DA20" s="596"/>
      <c r="DB20" s="596"/>
      <c r="DC20" s="596"/>
      <c r="DD20" s="602">
        <v>9848990</v>
      </c>
      <c r="DE20" s="594"/>
      <c r="DF20" s="594"/>
      <c r="DG20" s="594"/>
      <c r="DH20" s="594"/>
      <c r="DI20" s="594"/>
      <c r="DJ20" s="594"/>
      <c r="DK20" s="594"/>
      <c r="DL20" s="594"/>
      <c r="DM20" s="594"/>
      <c r="DN20" s="594"/>
      <c r="DO20" s="594"/>
      <c r="DP20" s="595"/>
      <c r="DQ20" s="602">
        <v>7494296</v>
      </c>
      <c r="DR20" s="594"/>
      <c r="DS20" s="594"/>
      <c r="DT20" s="594"/>
      <c r="DU20" s="594"/>
      <c r="DV20" s="594"/>
      <c r="DW20" s="594"/>
      <c r="DX20" s="594"/>
      <c r="DY20" s="594"/>
      <c r="DZ20" s="594"/>
      <c r="EA20" s="594"/>
      <c r="EB20" s="594"/>
      <c r="EC20" s="603"/>
    </row>
    <row r="21" spans="2:133" ht="11.25" customHeight="1">
      <c r="B21" s="590" t="s">
        <v>256</v>
      </c>
      <c r="C21" s="591"/>
      <c r="D21" s="591"/>
      <c r="E21" s="591"/>
      <c r="F21" s="591"/>
      <c r="G21" s="591"/>
      <c r="H21" s="591"/>
      <c r="I21" s="591"/>
      <c r="J21" s="591"/>
      <c r="K21" s="591"/>
      <c r="L21" s="591"/>
      <c r="M21" s="591"/>
      <c r="N21" s="591"/>
      <c r="O21" s="591"/>
      <c r="P21" s="591"/>
      <c r="Q21" s="592"/>
      <c r="R21" s="593">
        <v>1912</v>
      </c>
      <c r="S21" s="594"/>
      <c r="T21" s="594"/>
      <c r="U21" s="594"/>
      <c r="V21" s="594"/>
      <c r="W21" s="594"/>
      <c r="X21" s="594"/>
      <c r="Y21" s="595"/>
      <c r="Z21" s="596">
        <v>0</v>
      </c>
      <c r="AA21" s="596"/>
      <c r="AB21" s="596"/>
      <c r="AC21" s="596"/>
      <c r="AD21" s="597">
        <v>1912</v>
      </c>
      <c r="AE21" s="597"/>
      <c r="AF21" s="597"/>
      <c r="AG21" s="597"/>
      <c r="AH21" s="597"/>
      <c r="AI21" s="597"/>
      <c r="AJ21" s="597"/>
      <c r="AK21" s="597"/>
      <c r="AL21" s="598">
        <v>0.1</v>
      </c>
      <c r="AM21" s="599"/>
      <c r="AN21" s="599"/>
      <c r="AO21" s="600"/>
      <c r="AP21" s="610" t="s">
        <v>257</v>
      </c>
      <c r="AQ21" s="611"/>
      <c r="AR21" s="611"/>
      <c r="AS21" s="611"/>
      <c r="AT21" s="611"/>
      <c r="AU21" s="611"/>
      <c r="AV21" s="611"/>
      <c r="AW21" s="611"/>
      <c r="AX21" s="611"/>
      <c r="AY21" s="611"/>
      <c r="AZ21" s="611"/>
      <c r="BA21" s="611"/>
      <c r="BB21" s="611"/>
      <c r="BC21" s="611"/>
      <c r="BD21" s="611"/>
      <c r="BE21" s="611"/>
      <c r="BF21" s="612"/>
      <c r="BG21" s="593" t="s">
        <v>110</v>
      </c>
      <c r="BH21" s="594"/>
      <c r="BI21" s="594"/>
      <c r="BJ21" s="594"/>
      <c r="BK21" s="594"/>
      <c r="BL21" s="594"/>
      <c r="BM21" s="594"/>
      <c r="BN21" s="595"/>
      <c r="BO21" s="596" t="s">
        <v>110</v>
      </c>
      <c r="BP21" s="596"/>
      <c r="BQ21" s="596"/>
      <c r="BR21" s="596"/>
      <c r="BS21" s="602" t="s">
        <v>110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258</v>
      </c>
      <c r="C22" s="591"/>
      <c r="D22" s="591"/>
      <c r="E22" s="591"/>
      <c r="F22" s="591"/>
      <c r="G22" s="591"/>
      <c r="H22" s="591"/>
      <c r="I22" s="591"/>
      <c r="J22" s="591"/>
      <c r="K22" s="591"/>
      <c r="L22" s="591"/>
      <c r="M22" s="591"/>
      <c r="N22" s="591"/>
      <c r="O22" s="591"/>
      <c r="P22" s="591"/>
      <c r="Q22" s="592"/>
      <c r="R22" s="593">
        <v>3334</v>
      </c>
      <c r="S22" s="594"/>
      <c r="T22" s="594"/>
      <c r="U22" s="594"/>
      <c r="V22" s="594"/>
      <c r="W22" s="594"/>
      <c r="X22" s="594"/>
      <c r="Y22" s="595"/>
      <c r="Z22" s="596">
        <v>0</v>
      </c>
      <c r="AA22" s="596"/>
      <c r="AB22" s="596"/>
      <c r="AC22" s="596"/>
      <c r="AD22" s="597" t="s">
        <v>110</v>
      </c>
      <c r="AE22" s="597"/>
      <c r="AF22" s="597"/>
      <c r="AG22" s="597"/>
      <c r="AH22" s="597"/>
      <c r="AI22" s="597"/>
      <c r="AJ22" s="597"/>
      <c r="AK22" s="597"/>
      <c r="AL22" s="598" t="s">
        <v>110</v>
      </c>
      <c r="AM22" s="599"/>
      <c r="AN22" s="599"/>
      <c r="AO22" s="600"/>
      <c r="AP22" s="610" t="s">
        <v>259</v>
      </c>
      <c r="AQ22" s="611"/>
      <c r="AR22" s="611"/>
      <c r="AS22" s="611"/>
      <c r="AT22" s="611"/>
      <c r="AU22" s="611"/>
      <c r="AV22" s="611"/>
      <c r="AW22" s="611"/>
      <c r="AX22" s="611"/>
      <c r="AY22" s="611"/>
      <c r="AZ22" s="611"/>
      <c r="BA22" s="611"/>
      <c r="BB22" s="611"/>
      <c r="BC22" s="611"/>
      <c r="BD22" s="611"/>
      <c r="BE22" s="611"/>
      <c r="BF22" s="612"/>
      <c r="BG22" s="593" t="s">
        <v>110</v>
      </c>
      <c r="BH22" s="594"/>
      <c r="BI22" s="594"/>
      <c r="BJ22" s="594"/>
      <c r="BK22" s="594"/>
      <c r="BL22" s="594"/>
      <c r="BM22" s="594"/>
      <c r="BN22" s="595"/>
      <c r="BO22" s="596" t="s">
        <v>110</v>
      </c>
      <c r="BP22" s="596"/>
      <c r="BQ22" s="596"/>
      <c r="BR22" s="596"/>
      <c r="BS22" s="602" t="s">
        <v>110</v>
      </c>
      <c r="BT22" s="594"/>
      <c r="BU22" s="594"/>
      <c r="BV22" s="594"/>
      <c r="BW22" s="594"/>
      <c r="BX22" s="594"/>
      <c r="BY22" s="594"/>
      <c r="BZ22" s="594"/>
      <c r="CA22" s="594"/>
      <c r="CB22" s="603"/>
      <c r="CD22" s="575" t="s">
        <v>260</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261</v>
      </c>
      <c r="C23" s="591"/>
      <c r="D23" s="591"/>
      <c r="E23" s="591"/>
      <c r="F23" s="591"/>
      <c r="G23" s="591"/>
      <c r="H23" s="591"/>
      <c r="I23" s="591"/>
      <c r="J23" s="591"/>
      <c r="K23" s="591"/>
      <c r="L23" s="591"/>
      <c r="M23" s="591"/>
      <c r="N23" s="591"/>
      <c r="O23" s="591"/>
      <c r="P23" s="591"/>
      <c r="Q23" s="592"/>
      <c r="R23" s="593">
        <v>53326</v>
      </c>
      <c r="S23" s="594"/>
      <c r="T23" s="594"/>
      <c r="U23" s="594"/>
      <c r="V23" s="594"/>
      <c r="W23" s="594"/>
      <c r="X23" s="594"/>
      <c r="Y23" s="595"/>
      <c r="Z23" s="596">
        <v>0.2</v>
      </c>
      <c r="AA23" s="596"/>
      <c r="AB23" s="596"/>
      <c r="AC23" s="596"/>
      <c r="AD23" s="597">
        <v>9810</v>
      </c>
      <c r="AE23" s="597"/>
      <c r="AF23" s="597"/>
      <c r="AG23" s="597"/>
      <c r="AH23" s="597"/>
      <c r="AI23" s="597"/>
      <c r="AJ23" s="597"/>
      <c r="AK23" s="597"/>
      <c r="AL23" s="598">
        <v>0.3</v>
      </c>
      <c r="AM23" s="599"/>
      <c r="AN23" s="599"/>
      <c r="AO23" s="600"/>
      <c r="AP23" s="610" t="s">
        <v>262</v>
      </c>
      <c r="AQ23" s="611"/>
      <c r="AR23" s="611"/>
      <c r="AS23" s="611"/>
      <c r="AT23" s="611"/>
      <c r="AU23" s="611"/>
      <c r="AV23" s="611"/>
      <c r="AW23" s="611"/>
      <c r="AX23" s="611"/>
      <c r="AY23" s="611"/>
      <c r="AZ23" s="611"/>
      <c r="BA23" s="611"/>
      <c r="BB23" s="611"/>
      <c r="BC23" s="611"/>
      <c r="BD23" s="611"/>
      <c r="BE23" s="611"/>
      <c r="BF23" s="612"/>
      <c r="BG23" s="593" t="s">
        <v>110</v>
      </c>
      <c r="BH23" s="594"/>
      <c r="BI23" s="594"/>
      <c r="BJ23" s="594"/>
      <c r="BK23" s="594"/>
      <c r="BL23" s="594"/>
      <c r="BM23" s="594"/>
      <c r="BN23" s="595"/>
      <c r="BO23" s="596" t="s">
        <v>110</v>
      </c>
      <c r="BP23" s="596"/>
      <c r="BQ23" s="596"/>
      <c r="BR23" s="596"/>
      <c r="BS23" s="602" t="s">
        <v>110</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263</v>
      </c>
      <c r="CS23" s="576"/>
      <c r="CT23" s="576"/>
      <c r="CU23" s="576"/>
      <c r="CV23" s="576"/>
      <c r="CW23" s="576"/>
      <c r="CX23" s="576"/>
      <c r="CY23" s="577"/>
      <c r="CZ23" s="575" t="s">
        <v>264</v>
      </c>
      <c r="DA23" s="576"/>
      <c r="DB23" s="576"/>
      <c r="DC23" s="577"/>
      <c r="DD23" s="575" t="s">
        <v>265</v>
      </c>
      <c r="DE23" s="576"/>
      <c r="DF23" s="576"/>
      <c r="DG23" s="576"/>
      <c r="DH23" s="576"/>
      <c r="DI23" s="576"/>
      <c r="DJ23" s="576"/>
      <c r="DK23" s="577"/>
      <c r="DL23" s="616" t="s">
        <v>266</v>
      </c>
      <c r="DM23" s="617"/>
      <c r="DN23" s="617"/>
      <c r="DO23" s="617"/>
      <c r="DP23" s="617"/>
      <c r="DQ23" s="617"/>
      <c r="DR23" s="617"/>
      <c r="DS23" s="617"/>
      <c r="DT23" s="617"/>
      <c r="DU23" s="617"/>
      <c r="DV23" s="618"/>
      <c r="DW23" s="575" t="s">
        <v>267</v>
      </c>
      <c r="DX23" s="576"/>
      <c r="DY23" s="576"/>
      <c r="DZ23" s="576"/>
      <c r="EA23" s="576"/>
      <c r="EB23" s="576"/>
      <c r="EC23" s="577"/>
    </row>
    <row r="24" spans="2:133" ht="11.25" customHeight="1">
      <c r="B24" s="590" t="s">
        <v>268</v>
      </c>
      <c r="C24" s="591"/>
      <c r="D24" s="591"/>
      <c r="E24" s="591"/>
      <c r="F24" s="591"/>
      <c r="G24" s="591"/>
      <c r="H24" s="591"/>
      <c r="I24" s="591"/>
      <c r="J24" s="591"/>
      <c r="K24" s="591"/>
      <c r="L24" s="591"/>
      <c r="M24" s="591"/>
      <c r="N24" s="591"/>
      <c r="O24" s="591"/>
      <c r="P24" s="591"/>
      <c r="Q24" s="592"/>
      <c r="R24" s="593">
        <v>8955</v>
      </c>
      <c r="S24" s="594"/>
      <c r="T24" s="594"/>
      <c r="U24" s="594"/>
      <c r="V24" s="594"/>
      <c r="W24" s="594"/>
      <c r="X24" s="594"/>
      <c r="Y24" s="595"/>
      <c r="Z24" s="596">
        <v>0</v>
      </c>
      <c r="AA24" s="596"/>
      <c r="AB24" s="596"/>
      <c r="AC24" s="596"/>
      <c r="AD24" s="597" t="s">
        <v>110</v>
      </c>
      <c r="AE24" s="597"/>
      <c r="AF24" s="597"/>
      <c r="AG24" s="597"/>
      <c r="AH24" s="597"/>
      <c r="AI24" s="597"/>
      <c r="AJ24" s="597"/>
      <c r="AK24" s="597"/>
      <c r="AL24" s="598" t="s">
        <v>110</v>
      </c>
      <c r="AM24" s="599"/>
      <c r="AN24" s="599"/>
      <c r="AO24" s="600"/>
      <c r="AP24" s="610" t="s">
        <v>269</v>
      </c>
      <c r="AQ24" s="611"/>
      <c r="AR24" s="611"/>
      <c r="AS24" s="611"/>
      <c r="AT24" s="611"/>
      <c r="AU24" s="611"/>
      <c r="AV24" s="611"/>
      <c r="AW24" s="611"/>
      <c r="AX24" s="611"/>
      <c r="AY24" s="611"/>
      <c r="AZ24" s="611"/>
      <c r="BA24" s="611"/>
      <c r="BB24" s="611"/>
      <c r="BC24" s="611"/>
      <c r="BD24" s="611"/>
      <c r="BE24" s="611"/>
      <c r="BF24" s="612"/>
      <c r="BG24" s="593" t="s">
        <v>110</v>
      </c>
      <c r="BH24" s="594"/>
      <c r="BI24" s="594"/>
      <c r="BJ24" s="594"/>
      <c r="BK24" s="594"/>
      <c r="BL24" s="594"/>
      <c r="BM24" s="594"/>
      <c r="BN24" s="595"/>
      <c r="BO24" s="596" t="s">
        <v>110</v>
      </c>
      <c r="BP24" s="596"/>
      <c r="BQ24" s="596"/>
      <c r="BR24" s="596"/>
      <c r="BS24" s="602" t="s">
        <v>110</v>
      </c>
      <c r="BT24" s="594"/>
      <c r="BU24" s="594"/>
      <c r="BV24" s="594"/>
      <c r="BW24" s="594"/>
      <c r="BX24" s="594"/>
      <c r="BY24" s="594"/>
      <c r="BZ24" s="594"/>
      <c r="CA24" s="594"/>
      <c r="CB24" s="603"/>
      <c r="CD24" s="604" t="s">
        <v>270</v>
      </c>
      <c r="CE24" s="605"/>
      <c r="CF24" s="605"/>
      <c r="CG24" s="605"/>
      <c r="CH24" s="605"/>
      <c r="CI24" s="605"/>
      <c r="CJ24" s="605"/>
      <c r="CK24" s="605"/>
      <c r="CL24" s="605"/>
      <c r="CM24" s="605"/>
      <c r="CN24" s="605"/>
      <c r="CO24" s="605"/>
      <c r="CP24" s="605"/>
      <c r="CQ24" s="606"/>
      <c r="CR24" s="582">
        <v>2524337</v>
      </c>
      <c r="CS24" s="583"/>
      <c r="CT24" s="583"/>
      <c r="CU24" s="583"/>
      <c r="CV24" s="583"/>
      <c r="CW24" s="583"/>
      <c r="CX24" s="583"/>
      <c r="CY24" s="584"/>
      <c r="CZ24" s="622">
        <v>10.1</v>
      </c>
      <c r="DA24" s="623"/>
      <c r="DB24" s="623"/>
      <c r="DC24" s="624"/>
      <c r="DD24" s="621">
        <v>2070878</v>
      </c>
      <c r="DE24" s="583"/>
      <c r="DF24" s="583"/>
      <c r="DG24" s="583"/>
      <c r="DH24" s="583"/>
      <c r="DI24" s="583"/>
      <c r="DJ24" s="583"/>
      <c r="DK24" s="584"/>
      <c r="DL24" s="621">
        <v>1798386</v>
      </c>
      <c r="DM24" s="583"/>
      <c r="DN24" s="583"/>
      <c r="DO24" s="583"/>
      <c r="DP24" s="583"/>
      <c r="DQ24" s="583"/>
      <c r="DR24" s="583"/>
      <c r="DS24" s="583"/>
      <c r="DT24" s="583"/>
      <c r="DU24" s="583"/>
      <c r="DV24" s="584"/>
      <c r="DW24" s="587">
        <v>47.3</v>
      </c>
      <c r="DX24" s="588"/>
      <c r="DY24" s="588"/>
      <c r="DZ24" s="588"/>
      <c r="EA24" s="588"/>
      <c r="EB24" s="588"/>
      <c r="EC24" s="589"/>
    </row>
    <row r="25" spans="2:133" ht="11.25" customHeight="1">
      <c r="B25" s="590" t="s">
        <v>271</v>
      </c>
      <c r="C25" s="591"/>
      <c r="D25" s="591"/>
      <c r="E25" s="591"/>
      <c r="F25" s="591"/>
      <c r="G25" s="591"/>
      <c r="H25" s="591"/>
      <c r="I25" s="591"/>
      <c r="J25" s="591"/>
      <c r="K25" s="591"/>
      <c r="L25" s="591"/>
      <c r="M25" s="591"/>
      <c r="N25" s="591"/>
      <c r="O25" s="591"/>
      <c r="P25" s="591"/>
      <c r="Q25" s="592"/>
      <c r="R25" s="593">
        <v>6959410</v>
      </c>
      <c r="S25" s="594"/>
      <c r="T25" s="594"/>
      <c r="U25" s="594"/>
      <c r="V25" s="594"/>
      <c r="W25" s="594"/>
      <c r="X25" s="594"/>
      <c r="Y25" s="595"/>
      <c r="Z25" s="596">
        <v>22.4</v>
      </c>
      <c r="AA25" s="596"/>
      <c r="AB25" s="596"/>
      <c r="AC25" s="596"/>
      <c r="AD25" s="597" t="s">
        <v>110</v>
      </c>
      <c r="AE25" s="597"/>
      <c r="AF25" s="597"/>
      <c r="AG25" s="597"/>
      <c r="AH25" s="597"/>
      <c r="AI25" s="597"/>
      <c r="AJ25" s="597"/>
      <c r="AK25" s="597"/>
      <c r="AL25" s="598" t="s">
        <v>110</v>
      </c>
      <c r="AM25" s="599"/>
      <c r="AN25" s="599"/>
      <c r="AO25" s="600"/>
      <c r="AP25" s="610" t="s">
        <v>272</v>
      </c>
      <c r="AQ25" s="611"/>
      <c r="AR25" s="611"/>
      <c r="AS25" s="611"/>
      <c r="AT25" s="611"/>
      <c r="AU25" s="611"/>
      <c r="AV25" s="611"/>
      <c r="AW25" s="611"/>
      <c r="AX25" s="611"/>
      <c r="AY25" s="611"/>
      <c r="AZ25" s="611"/>
      <c r="BA25" s="611"/>
      <c r="BB25" s="611"/>
      <c r="BC25" s="611"/>
      <c r="BD25" s="611"/>
      <c r="BE25" s="611"/>
      <c r="BF25" s="612"/>
      <c r="BG25" s="593" t="s">
        <v>110</v>
      </c>
      <c r="BH25" s="594"/>
      <c r="BI25" s="594"/>
      <c r="BJ25" s="594"/>
      <c r="BK25" s="594"/>
      <c r="BL25" s="594"/>
      <c r="BM25" s="594"/>
      <c r="BN25" s="595"/>
      <c r="BO25" s="596" t="s">
        <v>110</v>
      </c>
      <c r="BP25" s="596"/>
      <c r="BQ25" s="596"/>
      <c r="BR25" s="596"/>
      <c r="BS25" s="602" t="s">
        <v>110</v>
      </c>
      <c r="BT25" s="594"/>
      <c r="BU25" s="594"/>
      <c r="BV25" s="594"/>
      <c r="BW25" s="594"/>
      <c r="BX25" s="594"/>
      <c r="BY25" s="594"/>
      <c r="BZ25" s="594"/>
      <c r="CA25" s="594"/>
      <c r="CB25" s="603"/>
      <c r="CD25" s="607" t="s">
        <v>273</v>
      </c>
      <c r="CE25" s="608"/>
      <c r="CF25" s="608"/>
      <c r="CG25" s="608"/>
      <c r="CH25" s="608"/>
      <c r="CI25" s="608"/>
      <c r="CJ25" s="608"/>
      <c r="CK25" s="608"/>
      <c r="CL25" s="608"/>
      <c r="CM25" s="608"/>
      <c r="CN25" s="608"/>
      <c r="CO25" s="608"/>
      <c r="CP25" s="608"/>
      <c r="CQ25" s="609"/>
      <c r="CR25" s="593">
        <v>1389196</v>
      </c>
      <c r="CS25" s="625"/>
      <c r="CT25" s="625"/>
      <c r="CU25" s="625"/>
      <c r="CV25" s="625"/>
      <c r="CW25" s="625"/>
      <c r="CX25" s="625"/>
      <c r="CY25" s="626"/>
      <c r="CZ25" s="627">
        <v>5.5</v>
      </c>
      <c r="DA25" s="628"/>
      <c r="DB25" s="628"/>
      <c r="DC25" s="629"/>
      <c r="DD25" s="602">
        <v>1373963</v>
      </c>
      <c r="DE25" s="625"/>
      <c r="DF25" s="625"/>
      <c r="DG25" s="625"/>
      <c r="DH25" s="625"/>
      <c r="DI25" s="625"/>
      <c r="DJ25" s="625"/>
      <c r="DK25" s="626"/>
      <c r="DL25" s="602">
        <v>1105189</v>
      </c>
      <c r="DM25" s="625"/>
      <c r="DN25" s="625"/>
      <c r="DO25" s="625"/>
      <c r="DP25" s="625"/>
      <c r="DQ25" s="625"/>
      <c r="DR25" s="625"/>
      <c r="DS25" s="625"/>
      <c r="DT25" s="625"/>
      <c r="DU25" s="625"/>
      <c r="DV25" s="626"/>
      <c r="DW25" s="598">
        <v>29.1</v>
      </c>
      <c r="DX25" s="619"/>
      <c r="DY25" s="619"/>
      <c r="DZ25" s="619"/>
      <c r="EA25" s="619"/>
      <c r="EB25" s="619"/>
      <c r="EC25" s="620"/>
    </row>
    <row r="26" spans="2:133" ht="11.25" customHeight="1">
      <c r="B26" s="630" t="s">
        <v>274</v>
      </c>
      <c r="C26" s="631"/>
      <c r="D26" s="631"/>
      <c r="E26" s="631"/>
      <c r="F26" s="631"/>
      <c r="G26" s="631"/>
      <c r="H26" s="631"/>
      <c r="I26" s="631"/>
      <c r="J26" s="631"/>
      <c r="K26" s="631"/>
      <c r="L26" s="631"/>
      <c r="M26" s="631"/>
      <c r="N26" s="631"/>
      <c r="O26" s="631"/>
      <c r="P26" s="631"/>
      <c r="Q26" s="632"/>
      <c r="R26" s="593" t="s">
        <v>110</v>
      </c>
      <c r="S26" s="594"/>
      <c r="T26" s="594"/>
      <c r="U26" s="594"/>
      <c r="V26" s="594"/>
      <c r="W26" s="594"/>
      <c r="X26" s="594"/>
      <c r="Y26" s="595"/>
      <c r="Z26" s="596" t="s">
        <v>110</v>
      </c>
      <c r="AA26" s="596"/>
      <c r="AB26" s="596"/>
      <c r="AC26" s="596"/>
      <c r="AD26" s="597" t="s">
        <v>110</v>
      </c>
      <c r="AE26" s="597"/>
      <c r="AF26" s="597"/>
      <c r="AG26" s="597"/>
      <c r="AH26" s="597"/>
      <c r="AI26" s="597"/>
      <c r="AJ26" s="597"/>
      <c r="AK26" s="597"/>
      <c r="AL26" s="598" t="s">
        <v>110</v>
      </c>
      <c r="AM26" s="599"/>
      <c r="AN26" s="599"/>
      <c r="AO26" s="600"/>
      <c r="AP26" s="610" t="s">
        <v>275</v>
      </c>
      <c r="AQ26" s="633"/>
      <c r="AR26" s="633"/>
      <c r="AS26" s="633"/>
      <c r="AT26" s="633"/>
      <c r="AU26" s="633"/>
      <c r="AV26" s="633"/>
      <c r="AW26" s="633"/>
      <c r="AX26" s="633"/>
      <c r="AY26" s="633"/>
      <c r="AZ26" s="633"/>
      <c r="BA26" s="633"/>
      <c r="BB26" s="633"/>
      <c r="BC26" s="633"/>
      <c r="BD26" s="633"/>
      <c r="BE26" s="633"/>
      <c r="BF26" s="612"/>
      <c r="BG26" s="593" t="s">
        <v>110</v>
      </c>
      <c r="BH26" s="594"/>
      <c r="BI26" s="594"/>
      <c r="BJ26" s="594"/>
      <c r="BK26" s="594"/>
      <c r="BL26" s="594"/>
      <c r="BM26" s="594"/>
      <c r="BN26" s="595"/>
      <c r="BO26" s="596" t="s">
        <v>110</v>
      </c>
      <c r="BP26" s="596"/>
      <c r="BQ26" s="596"/>
      <c r="BR26" s="596"/>
      <c r="BS26" s="602" t="s">
        <v>110</v>
      </c>
      <c r="BT26" s="594"/>
      <c r="BU26" s="594"/>
      <c r="BV26" s="594"/>
      <c r="BW26" s="594"/>
      <c r="BX26" s="594"/>
      <c r="BY26" s="594"/>
      <c r="BZ26" s="594"/>
      <c r="CA26" s="594"/>
      <c r="CB26" s="603"/>
      <c r="CD26" s="607" t="s">
        <v>276</v>
      </c>
      <c r="CE26" s="608"/>
      <c r="CF26" s="608"/>
      <c r="CG26" s="608"/>
      <c r="CH26" s="608"/>
      <c r="CI26" s="608"/>
      <c r="CJ26" s="608"/>
      <c r="CK26" s="608"/>
      <c r="CL26" s="608"/>
      <c r="CM26" s="608"/>
      <c r="CN26" s="608"/>
      <c r="CO26" s="608"/>
      <c r="CP26" s="608"/>
      <c r="CQ26" s="609"/>
      <c r="CR26" s="593">
        <v>915841</v>
      </c>
      <c r="CS26" s="594"/>
      <c r="CT26" s="594"/>
      <c r="CU26" s="594"/>
      <c r="CV26" s="594"/>
      <c r="CW26" s="594"/>
      <c r="CX26" s="594"/>
      <c r="CY26" s="595"/>
      <c r="CZ26" s="627">
        <v>3.6</v>
      </c>
      <c r="DA26" s="628"/>
      <c r="DB26" s="628"/>
      <c r="DC26" s="629"/>
      <c r="DD26" s="602">
        <v>908653</v>
      </c>
      <c r="DE26" s="594"/>
      <c r="DF26" s="594"/>
      <c r="DG26" s="594"/>
      <c r="DH26" s="594"/>
      <c r="DI26" s="594"/>
      <c r="DJ26" s="594"/>
      <c r="DK26" s="595"/>
      <c r="DL26" s="602" t="s">
        <v>207</v>
      </c>
      <c r="DM26" s="594"/>
      <c r="DN26" s="594"/>
      <c r="DO26" s="594"/>
      <c r="DP26" s="594"/>
      <c r="DQ26" s="594"/>
      <c r="DR26" s="594"/>
      <c r="DS26" s="594"/>
      <c r="DT26" s="594"/>
      <c r="DU26" s="594"/>
      <c r="DV26" s="595"/>
      <c r="DW26" s="598" t="s">
        <v>207</v>
      </c>
      <c r="DX26" s="619"/>
      <c r="DY26" s="619"/>
      <c r="DZ26" s="619"/>
      <c r="EA26" s="619"/>
      <c r="EB26" s="619"/>
      <c r="EC26" s="620"/>
    </row>
    <row r="27" spans="2:133" ht="11.25" customHeight="1">
      <c r="B27" s="590" t="s">
        <v>277</v>
      </c>
      <c r="C27" s="591"/>
      <c r="D27" s="591"/>
      <c r="E27" s="591"/>
      <c r="F27" s="591"/>
      <c r="G27" s="591"/>
      <c r="H27" s="591"/>
      <c r="I27" s="591"/>
      <c r="J27" s="591"/>
      <c r="K27" s="591"/>
      <c r="L27" s="591"/>
      <c r="M27" s="591"/>
      <c r="N27" s="591"/>
      <c r="O27" s="591"/>
      <c r="P27" s="591"/>
      <c r="Q27" s="592"/>
      <c r="R27" s="593">
        <v>1106374</v>
      </c>
      <c r="S27" s="594"/>
      <c r="T27" s="594"/>
      <c r="U27" s="594"/>
      <c r="V27" s="594"/>
      <c r="W27" s="594"/>
      <c r="X27" s="594"/>
      <c r="Y27" s="595"/>
      <c r="Z27" s="596">
        <v>3.6</v>
      </c>
      <c r="AA27" s="596"/>
      <c r="AB27" s="596"/>
      <c r="AC27" s="596"/>
      <c r="AD27" s="597" t="s">
        <v>110</v>
      </c>
      <c r="AE27" s="597"/>
      <c r="AF27" s="597"/>
      <c r="AG27" s="597"/>
      <c r="AH27" s="597"/>
      <c r="AI27" s="597"/>
      <c r="AJ27" s="597"/>
      <c r="AK27" s="597"/>
      <c r="AL27" s="598" t="s">
        <v>110</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1057304</v>
      </c>
      <c r="BH27" s="594"/>
      <c r="BI27" s="594"/>
      <c r="BJ27" s="594"/>
      <c r="BK27" s="594"/>
      <c r="BL27" s="594"/>
      <c r="BM27" s="594"/>
      <c r="BN27" s="595"/>
      <c r="BO27" s="596">
        <v>100</v>
      </c>
      <c r="BP27" s="596"/>
      <c r="BQ27" s="596"/>
      <c r="BR27" s="596"/>
      <c r="BS27" s="602" t="s">
        <v>110</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558935</v>
      </c>
      <c r="CS27" s="625"/>
      <c r="CT27" s="625"/>
      <c r="CU27" s="625"/>
      <c r="CV27" s="625"/>
      <c r="CW27" s="625"/>
      <c r="CX27" s="625"/>
      <c r="CY27" s="626"/>
      <c r="CZ27" s="627">
        <v>2.2000000000000002</v>
      </c>
      <c r="DA27" s="628"/>
      <c r="DB27" s="628"/>
      <c r="DC27" s="629"/>
      <c r="DD27" s="602">
        <v>143159</v>
      </c>
      <c r="DE27" s="625"/>
      <c r="DF27" s="625"/>
      <c r="DG27" s="625"/>
      <c r="DH27" s="625"/>
      <c r="DI27" s="625"/>
      <c r="DJ27" s="625"/>
      <c r="DK27" s="626"/>
      <c r="DL27" s="602">
        <v>139441</v>
      </c>
      <c r="DM27" s="625"/>
      <c r="DN27" s="625"/>
      <c r="DO27" s="625"/>
      <c r="DP27" s="625"/>
      <c r="DQ27" s="625"/>
      <c r="DR27" s="625"/>
      <c r="DS27" s="625"/>
      <c r="DT27" s="625"/>
      <c r="DU27" s="625"/>
      <c r="DV27" s="626"/>
      <c r="DW27" s="598">
        <v>3.7</v>
      </c>
      <c r="DX27" s="619"/>
      <c r="DY27" s="619"/>
      <c r="DZ27" s="619"/>
      <c r="EA27" s="619"/>
      <c r="EB27" s="619"/>
      <c r="EC27" s="620"/>
    </row>
    <row r="28" spans="2:133" ht="11.25" customHeight="1">
      <c r="B28" s="590" t="s">
        <v>280</v>
      </c>
      <c r="C28" s="591"/>
      <c r="D28" s="591"/>
      <c r="E28" s="591"/>
      <c r="F28" s="591"/>
      <c r="G28" s="591"/>
      <c r="H28" s="591"/>
      <c r="I28" s="591"/>
      <c r="J28" s="591"/>
      <c r="K28" s="591"/>
      <c r="L28" s="591"/>
      <c r="M28" s="591"/>
      <c r="N28" s="591"/>
      <c r="O28" s="591"/>
      <c r="P28" s="591"/>
      <c r="Q28" s="592"/>
      <c r="R28" s="593">
        <v>330106</v>
      </c>
      <c r="S28" s="594"/>
      <c r="T28" s="594"/>
      <c r="U28" s="594"/>
      <c r="V28" s="594"/>
      <c r="W28" s="594"/>
      <c r="X28" s="594"/>
      <c r="Y28" s="595"/>
      <c r="Z28" s="596">
        <v>1.1000000000000001</v>
      </c>
      <c r="AA28" s="596"/>
      <c r="AB28" s="596"/>
      <c r="AC28" s="596"/>
      <c r="AD28" s="597" t="s">
        <v>110</v>
      </c>
      <c r="AE28" s="597"/>
      <c r="AF28" s="597"/>
      <c r="AG28" s="597"/>
      <c r="AH28" s="597"/>
      <c r="AI28" s="597"/>
      <c r="AJ28" s="597"/>
      <c r="AK28" s="597"/>
      <c r="AL28" s="598" t="s">
        <v>110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576206</v>
      </c>
      <c r="CS28" s="594"/>
      <c r="CT28" s="594"/>
      <c r="CU28" s="594"/>
      <c r="CV28" s="594"/>
      <c r="CW28" s="594"/>
      <c r="CX28" s="594"/>
      <c r="CY28" s="595"/>
      <c r="CZ28" s="627">
        <v>2.2999999999999998</v>
      </c>
      <c r="DA28" s="628"/>
      <c r="DB28" s="628"/>
      <c r="DC28" s="629"/>
      <c r="DD28" s="602">
        <v>553756</v>
      </c>
      <c r="DE28" s="594"/>
      <c r="DF28" s="594"/>
      <c r="DG28" s="594"/>
      <c r="DH28" s="594"/>
      <c r="DI28" s="594"/>
      <c r="DJ28" s="594"/>
      <c r="DK28" s="595"/>
      <c r="DL28" s="602">
        <v>553756</v>
      </c>
      <c r="DM28" s="594"/>
      <c r="DN28" s="594"/>
      <c r="DO28" s="594"/>
      <c r="DP28" s="594"/>
      <c r="DQ28" s="594"/>
      <c r="DR28" s="594"/>
      <c r="DS28" s="594"/>
      <c r="DT28" s="594"/>
      <c r="DU28" s="594"/>
      <c r="DV28" s="595"/>
      <c r="DW28" s="598">
        <v>14.6</v>
      </c>
      <c r="DX28" s="619"/>
      <c r="DY28" s="619"/>
      <c r="DZ28" s="619"/>
      <c r="EA28" s="619"/>
      <c r="EB28" s="619"/>
      <c r="EC28" s="620"/>
    </row>
    <row r="29" spans="2:133" ht="11.25" customHeight="1">
      <c r="B29" s="590" t="s">
        <v>282</v>
      </c>
      <c r="C29" s="591"/>
      <c r="D29" s="591"/>
      <c r="E29" s="591"/>
      <c r="F29" s="591"/>
      <c r="G29" s="591"/>
      <c r="H29" s="591"/>
      <c r="I29" s="591"/>
      <c r="J29" s="591"/>
      <c r="K29" s="591"/>
      <c r="L29" s="591"/>
      <c r="M29" s="591"/>
      <c r="N29" s="591"/>
      <c r="O29" s="591"/>
      <c r="P29" s="591"/>
      <c r="Q29" s="592"/>
      <c r="R29" s="593">
        <v>96101</v>
      </c>
      <c r="S29" s="594"/>
      <c r="T29" s="594"/>
      <c r="U29" s="594"/>
      <c r="V29" s="594"/>
      <c r="W29" s="594"/>
      <c r="X29" s="594"/>
      <c r="Y29" s="595"/>
      <c r="Z29" s="596">
        <v>0.3</v>
      </c>
      <c r="AA29" s="596"/>
      <c r="AB29" s="596"/>
      <c r="AC29" s="596"/>
      <c r="AD29" s="597" t="s">
        <v>110</v>
      </c>
      <c r="AE29" s="597"/>
      <c r="AF29" s="597"/>
      <c r="AG29" s="597"/>
      <c r="AH29" s="597"/>
      <c r="AI29" s="597"/>
      <c r="AJ29" s="597"/>
      <c r="AK29" s="597"/>
      <c r="AL29" s="598" t="s">
        <v>110</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57</v>
      </c>
      <c r="CG29" s="608"/>
      <c r="CH29" s="608"/>
      <c r="CI29" s="608"/>
      <c r="CJ29" s="608"/>
      <c r="CK29" s="608"/>
      <c r="CL29" s="608"/>
      <c r="CM29" s="608"/>
      <c r="CN29" s="608"/>
      <c r="CO29" s="608"/>
      <c r="CP29" s="608"/>
      <c r="CQ29" s="609"/>
      <c r="CR29" s="593">
        <v>576206</v>
      </c>
      <c r="CS29" s="625"/>
      <c r="CT29" s="625"/>
      <c r="CU29" s="625"/>
      <c r="CV29" s="625"/>
      <c r="CW29" s="625"/>
      <c r="CX29" s="625"/>
      <c r="CY29" s="626"/>
      <c r="CZ29" s="627">
        <v>2.2999999999999998</v>
      </c>
      <c r="DA29" s="628"/>
      <c r="DB29" s="628"/>
      <c r="DC29" s="629"/>
      <c r="DD29" s="602">
        <v>553756</v>
      </c>
      <c r="DE29" s="625"/>
      <c r="DF29" s="625"/>
      <c r="DG29" s="625"/>
      <c r="DH29" s="625"/>
      <c r="DI29" s="625"/>
      <c r="DJ29" s="625"/>
      <c r="DK29" s="626"/>
      <c r="DL29" s="602">
        <v>553756</v>
      </c>
      <c r="DM29" s="625"/>
      <c r="DN29" s="625"/>
      <c r="DO29" s="625"/>
      <c r="DP29" s="625"/>
      <c r="DQ29" s="625"/>
      <c r="DR29" s="625"/>
      <c r="DS29" s="625"/>
      <c r="DT29" s="625"/>
      <c r="DU29" s="625"/>
      <c r="DV29" s="626"/>
      <c r="DW29" s="598">
        <v>14.6</v>
      </c>
      <c r="DX29" s="619"/>
      <c r="DY29" s="619"/>
      <c r="DZ29" s="619"/>
      <c r="EA29" s="619"/>
      <c r="EB29" s="619"/>
      <c r="EC29" s="620"/>
    </row>
    <row r="30" spans="2:133" ht="11.25" customHeight="1">
      <c r="B30" s="590" t="s">
        <v>286</v>
      </c>
      <c r="C30" s="591"/>
      <c r="D30" s="591"/>
      <c r="E30" s="591"/>
      <c r="F30" s="591"/>
      <c r="G30" s="591"/>
      <c r="H30" s="591"/>
      <c r="I30" s="591"/>
      <c r="J30" s="591"/>
      <c r="K30" s="591"/>
      <c r="L30" s="591"/>
      <c r="M30" s="591"/>
      <c r="N30" s="591"/>
      <c r="O30" s="591"/>
      <c r="P30" s="591"/>
      <c r="Q30" s="592"/>
      <c r="R30" s="593">
        <v>6642472</v>
      </c>
      <c r="S30" s="594"/>
      <c r="T30" s="594"/>
      <c r="U30" s="594"/>
      <c r="V30" s="594"/>
      <c r="W30" s="594"/>
      <c r="X30" s="594"/>
      <c r="Y30" s="595"/>
      <c r="Z30" s="596">
        <v>21.3</v>
      </c>
      <c r="AA30" s="596"/>
      <c r="AB30" s="596"/>
      <c r="AC30" s="596"/>
      <c r="AD30" s="597" t="s">
        <v>110</v>
      </c>
      <c r="AE30" s="597"/>
      <c r="AF30" s="597"/>
      <c r="AG30" s="597"/>
      <c r="AH30" s="597"/>
      <c r="AI30" s="597"/>
      <c r="AJ30" s="597"/>
      <c r="AK30" s="597"/>
      <c r="AL30" s="598" t="s">
        <v>110</v>
      </c>
      <c r="AM30" s="599"/>
      <c r="AN30" s="599"/>
      <c r="AO30" s="600"/>
      <c r="AP30" s="639" t="s">
        <v>287</v>
      </c>
      <c r="AQ30" s="640"/>
      <c r="AR30" s="640"/>
      <c r="AS30" s="640"/>
      <c r="AT30" s="645" t="s">
        <v>288</v>
      </c>
      <c r="AU30" s="182"/>
      <c r="AV30" s="182"/>
      <c r="AW30" s="182"/>
      <c r="AX30" s="579" t="s">
        <v>168</v>
      </c>
      <c r="AY30" s="580"/>
      <c r="AZ30" s="580"/>
      <c r="BA30" s="580"/>
      <c r="BB30" s="580"/>
      <c r="BC30" s="580"/>
      <c r="BD30" s="580"/>
      <c r="BE30" s="580"/>
      <c r="BF30" s="581"/>
      <c r="BG30" s="651">
        <v>98.8</v>
      </c>
      <c r="BH30" s="652"/>
      <c r="BI30" s="652"/>
      <c r="BJ30" s="652"/>
      <c r="BK30" s="652"/>
      <c r="BL30" s="652"/>
      <c r="BM30" s="588">
        <v>94.6</v>
      </c>
      <c r="BN30" s="652"/>
      <c r="BO30" s="652"/>
      <c r="BP30" s="652"/>
      <c r="BQ30" s="653"/>
      <c r="BR30" s="651">
        <v>99</v>
      </c>
      <c r="BS30" s="652"/>
      <c r="BT30" s="652"/>
      <c r="BU30" s="652"/>
      <c r="BV30" s="652"/>
      <c r="BW30" s="652"/>
      <c r="BX30" s="588">
        <v>94.2</v>
      </c>
      <c r="BY30" s="652"/>
      <c r="BZ30" s="652"/>
      <c r="CA30" s="652"/>
      <c r="CB30" s="653"/>
      <c r="CD30" s="656"/>
      <c r="CE30" s="657"/>
      <c r="CF30" s="607" t="s">
        <v>289</v>
      </c>
      <c r="CG30" s="608"/>
      <c r="CH30" s="608"/>
      <c r="CI30" s="608"/>
      <c r="CJ30" s="608"/>
      <c r="CK30" s="608"/>
      <c r="CL30" s="608"/>
      <c r="CM30" s="608"/>
      <c r="CN30" s="608"/>
      <c r="CO30" s="608"/>
      <c r="CP30" s="608"/>
      <c r="CQ30" s="609"/>
      <c r="CR30" s="593">
        <v>512361</v>
      </c>
      <c r="CS30" s="594"/>
      <c r="CT30" s="594"/>
      <c r="CU30" s="594"/>
      <c r="CV30" s="594"/>
      <c r="CW30" s="594"/>
      <c r="CX30" s="594"/>
      <c r="CY30" s="595"/>
      <c r="CZ30" s="627">
        <v>2</v>
      </c>
      <c r="DA30" s="628"/>
      <c r="DB30" s="628"/>
      <c r="DC30" s="629"/>
      <c r="DD30" s="602">
        <v>497311</v>
      </c>
      <c r="DE30" s="594"/>
      <c r="DF30" s="594"/>
      <c r="DG30" s="594"/>
      <c r="DH30" s="594"/>
      <c r="DI30" s="594"/>
      <c r="DJ30" s="594"/>
      <c r="DK30" s="595"/>
      <c r="DL30" s="602">
        <v>497311</v>
      </c>
      <c r="DM30" s="594"/>
      <c r="DN30" s="594"/>
      <c r="DO30" s="594"/>
      <c r="DP30" s="594"/>
      <c r="DQ30" s="594"/>
      <c r="DR30" s="594"/>
      <c r="DS30" s="594"/>
      <c r="DT30" s="594"/>
      <c r="DU30" s="594"/>
      <c r="DV30" s="595"/>
      <c r="DW30" s="598">
        <v>13.1</v>
      </c>
      <c r="DX30" s="619"/>
      <c r="DY30" s="619"/>
      <c r="DZ30" s="619"/>
      <c r="EA30" s="619"/>
      <c r="EB30" s="619"/>
      <c r="EC30" s="620"/>
    </row>
    <row r="31" spans="2:133" ht="11.25" customHeight="1">
      <c r="B31" s="590" t="s">
        <v>290</v>
      </c>
      <c r="C31" s="591"/>
      <c r="D31" s="591"/>
      <c r="E31" s="591"/>
      <c r="F31" s="591"/>
      <c r="G31" s="591"/>
      <c r="H31" s="591"/>
      <c r="I31" s="591"/>
      <c r="J31" s="591"/>
      <c r="K31" s="591"/>
      <c r="L31" s="591"/>
      <c r="M31" s="591"/>
      <c r="N31" s="591"/>
      <c r="O31" s="591"/>
      <c r="P31" s="591"/>
      <c r="Q31" s="592"/>
      <c r="R31" s="593">
        <v>7898206</v>
      </c>
      <c r="S31" s="594"/>
      <c r="T31" s="594"/>
      <c r="U31" s="594"/>
      <c r="V31" s="594"/>
      <c r="W31" s="594"/>
      <c r="X31" s="594"/>
      <c r="Y31" s="595"/>
      <c r="Z31" s="596">
        <v>25.4</v>
      </c>
      <c r="AA31" s="596"/>
      <c r="AB31" s="596"/>
      <c r="AC31" s="596"/>
      <c r="AD31" s="597" t="s">
        <v>110</v>
      </c>
      <c r="AE31" s="597"/>
      <c r="AF31" s="597"/>
      <c r="AG31" s="597"/>
      <c r="AH31" s="597"/>
      <c r="AI31" s="597"/>
      <c r="AJ31" s="597"/>
      <c r="AK31" s="597"/>
      <c r="AL31" s="598" t="s">
        <v>110</v>
      </c>
      <c r="AM31" s="599"/>
      <c r="AN31" s="599"/>
      <c r="AO31" s="600"/>
      <c r="AP31" s="641"/>
      <c r="AQ31" s="642"/>
      <c r="AR31" s="642"/>
      <c r="AS31" s="642"/>
      <c r="AT31" s="646"/>
      <c r="AU31" s="181" t="s">
        <v>291</v>
      </c>
      <c r="AV31" s="181"/>
      <c r="AW31" s="181"/>
      <c r="AX31" s="590" t="s">
        <v>292</v>
      </c>
      <c r="AY31" s="591"/>
      <c r="AZ31" s="591"/>
      <c r="BA31" s="591"/>
      <c r="BB31" s="591"/>
      <c r="BC31" s="591"/>
      <c r="BD31" s="591"/>
      <c r="BE31" s="591"/>
      <c r="BF31" s="592"/>
      <c r="BG31" s="648">
        <v>98.6</v>
      </c>
      <c r="BH31" s="625"/>
      <c r="BI31" s="625"/>
      <c r="BJ31" s="625"/>
      <c r="BK31" s="625"/>
      <c r="BL31" s="625"/>
      <c r="BM31" s="599">
        <v>94.4</v>
      </c>
      <c r="BN31" s="649"/>
      <c r="BO31" s="649"/>
      <c r="BP31" s="649"/>
      <c r="BQ31" s="650"/>
      <c r="BR31" s="648">
        <v>98.9</v>
      </c>
      <c r="BS31" s="625"/>
      <c r="BT31" s="625"/>
      <c r="BU31" s="625"/>
      <c r="BV31" s="625"/>
      <c r="BW31" s="625"/>
      <c r="BX31" s="599">
        <v>94</v>
      </c>
      <c r="BY31" s="649"/>
      <c r="BZ31" s="649"/>
      <c r="CA31" s="649"/>
      <c r="CB31" s="650"/>
      <c r="CD31" s="656"/>
      <c r="CE31" s="657"/>
      <c r="CF31" s="607" t="s">
        <v>293</v>
      </c>
      <c r="CG31" s="608"/>
      <c r="CH31" s="608"/>
      <c r="CI31" s="608"/>
      <c r="CJ31" s="608"/>
      <c r="CK31" s="608"/>
      <c r="CL31" s="608"/>
      <c r="CM31" s="608"/>
      <c r="CN31" s="608"/>
      <c r="CO31" s="608"/>
      <c r="CP31" s="608"/>
      <c r="CQ31" s="609"/>
      <c r="CR31" s="593">
        <v>63845</v>
      </c>
      <c r="CS31" s="625"/>
      <c r="CT31" s="625"/>
      <c r="CU31" s="625"/>
      <c r="CV31" s="625"/>
      <c r="CW31" s="625"/>
      <c r="CX31" s="625"/>
      <c r="CY31" s="626"/>
      <c r="CZ31" s="627">
        <v>0.3</v>
      </c>
      <c r="DA31" s="628"/>
      <c r="DB31" s="628"/>
      <c r="DC31" s="629"/>
      <c r="DD31" s="602">
        <v>56445</v>
      </c>
      <c r="DE31" s="625"/>
      <c r="DF31" s="625"/>
      <c r="DG31" s="625"/>
      <c r="DH31" s="625"/>
      <c r="DI31" s="625"/>
      <c r="DJ31" s="625"/>
      <c r="DK31" s="626"/>
      <c r="DL31" s="602">
        <v>56445</v>
      </c>
      <c r="DM31" s="625"/>
      <c r="DN31" s="625"/>
      <c r="DO31" s="625"/>
      <c r="DP31" s="625"/>
      <c r="DQ31" s="625"/>
      <c r="DR31" s="625"/>
      <c r="DS31" s="625"/>
      <c r="DT31" s="625"/>
      <c r="DU31" s="625"/>
      <c r="DV31" s="626"/>
      <c r="DW31" s="598">
        <v>1.5</v>
      </c>
      <c r="DX31" s="619"/>
      <c r="DY31" s="619"/>
      <c r="DZ31" s="619"/>
      <c r="EA31" s="619"/>
      <c r="EB31" s="619"/>
      <c r="EC31" s="620"/>
    </row>
    <row r="32" spans="2:133" ht="11.25" customHeight="1">
      <c r="B32" s="590" t="s">
        <v>294</v>
      </c>
      <c r="C32" s="591"/>
      <c r="D32" s="591"/>
      <c r="E32" s="591"/>
      <c r="F32" s="591"/>
      <c r="G32" s="591"/>
      <c r="H32" s="591"/>
      <c r="I32" s="591"/>
      <c r="J32" s="591"/>
      <c r="K32" s="591"/>
      <c r="L32" s="591"/>
      <c r="M32" s="591"/>
      <c r="N32" s="591"/>
      <c r="O32" s="591"/>
      <c r="P32" s="591"/>
      <c r="Q32" s="592"/>
      <c r="R32" s="593">
        <v>292908</v>
      </c>
      <c r="S32" s="594"/>
      <c r="T32" s="594"/>
      <c r="U32" s="594"/>
      <c r="V32" s="594"/>
      <c r="W32" s="594"/>
      <c r="X32" s="594"/>
      <c r="Y32" s="595"/>
      <c r="Z32" s="596">
        <v>0.9</v>
      </c>
      <c r="AA32" s="596"/>
      <c r="AB32" s="596"/>
      <c r="AC32" s="596"/>
      <c r="AD32" s="597">
        <v>8492</v>
      </c>
      <c r="AE32" s="597"/>
      <c r="AF32" s="597"/>
      <c r="AG32" s="597"/>
      <c r="AH32" s="597"/>
      <c r="AI32" s="597"/>
      <c r="AJ32" s="597"/>
      <c r="AK32" s="597"/>
      <c r="AL32" s="598">
        <v>0.2</v>
      </c>
      <c r="AM32" s="599"/>
      <c r="AN32" s="599"/>
      <c r="AO32" s="600"/>
      <c r="AP32" s="643"/>
      <c r="AQ32" s="644"/>
      <c r="AR32" s="644"/>
      <c r="AS32" s="644"/>
      <c r="AT32" s="647"/>
      <c r="AU32" s="183"/>
      <c r="AV32" s="183"/>
      <c r="AW32" s="183"/>
      <c r="AX32" s="636" t="s">
        <v>295</v>
      </c>
      <c r="AY32" s="637"/>
      <c r="AZ32" s="637"/>
      <c r="BA32" s="637"/>
      <c r="BB32" s="637"/>
      <c r="BC32" s="637"/>
      <c r="BD32" s="637"/>
      <c r="BE32" s="637"/>
      <c r="BF32" s="638"/>
      <c r="BG32" s="660">
        <v>98.8</v>
      </c>
      <c r="BH32" s="661"/>
      <c r="BI32" s="661"/>
      <c r="BJ32" s="661"/>
      <c r="BK32" s="661"/>
      <c r="BL32" s="661"/>
      <c r="BM32" s="662">
        <v>93.7</v>
      </c>
      <c r="BN32" s="661"/>
      <c r="BO32" s="661"/>
      <c r="BP32" s="661"/>
      <c r="BQ32" s="663"/>
      <c r="BR32" s="660">
        <v>98.9</v>
      </c>
      <c r="BS32" s="661"/>
      <c r="BT32" s="661"/>
      <c r="BU32" s="661"/>
      <c r="BV32" s="661"/>
      <c r="BW32" s="661"/>
      <c r="BX32" s="662">
        <v>93.2</v>
      </c>
      <c r="BY32" s="661"/>
      <c r="BZ32" s="661"/>
      <c r="CA32" s="661"/>
      <c r="CB32" s="663"/>
      <c r="CD32" s="658"/>
      <c r="CE32" s="659"/>
      <c r="CF32" s="607" t="s">
        <v>296</v>
      </c>
      <c r="CG32" s="608"/>
      <c r="CH32" s="608"/>
      <c r="CI32" s="608"/>
      <c r="CJ32" s="608"/>
      <c r="CK32" s="608"/>
      <c r="CL32" s="608"/>
      <c r="CM32" s="608"/>
      <c r="CN32" s="608"/>
      <c r="CO32" s="608"/>
      <c r="CP32" s="608"/>
      <c r="CQ32" s="609"/>
      <c r="CR32" s="593" t="s">
        <v>110</v>
      </c>
      <c r="CS32" s="594"/>
      <c r="CT32" s="594"/>
      <c r="CU32" s="594"/>
      <c r="CV32" s="594"/>
      <c r="CW32" s="594"/>
      <c r="CX32" s="594"/>
      <c r="CY32" s="595"/>
      <c r="CZ32" s="627" t="s">
        <v>110</v>
      </c>
      <c r="DA32" s="628"/>
      <c r="DB32" s="628"/>
      <c r="DC32" s="629"/>
      <c r="DD32" s="602" t="s">
        <v>110</v>
      </c>
      <c r="DE32" s="594"/>
      <c r="DF32" s="594"/>
      <c r="DG32" s="594"/>
      <c r="DH32" s="594"/>
      <c r="DI32" s="594"/>
      <c r="DJ32" s="594"/>
      <c r="DK32" s="595"/>
      <c r="DL32" s="602" t="s">
        <v>110</v>
      </c>
      <c r="DM32" s="594"/>
      <c r="DN32" s="594"/>
      <c r="DO32" s="594"/>
      <c r="DP32" s="594"/>
      <c r="DQ32" s="594"/>
      <c r="DR32" s="594"/>
      <c r="DS32" s="594"/>
      <c r="DT32" s="594"/>
      <c r="DU32" s="594"/>
      <c r="DV32" s="595"/>
      <c r="DW32" s="598" t="s">
        <v>110</v>
      </c>
      <c r="DX32" s="619"/>
      <c r="DY32" s="619"/>
      <c r="DZ32" s="619"/>
      <c r="EA32" s="619"/>
      <c r="EB32" s="619"/>
      <c r="EC32" s="620"/>
    </row>
    <row r="33" spans="2:133" ht="11.25" customHeight="1">
      <c r="B33" s="590" t="s">
        <v>297</v>
      </c>
      <c r="C33" s="591"/>
      <c r="D33" s="591"/>
      <c r="E33" s="591"/>
      <c r="F33" s="591"/>
      <c r="G33" s="591"/>
      <c r="H33" s="591"/>
      <c r="I33" s="591"/>
      <c r="J33" s="591"/>
      <c r="K33" s="591"/>
      <c r="L33" s="591"/>
      <c r="M33" s="591"/>
      <c r="N33" s="591"/>
      <c r="O33" s="591"/>
      <c r="P33" s="591"/>
      <c r="Q33" s="592"/>
      <c r="R33" s="593">
        <v>518695</v>
      </c>
      <c r="S33" s="594"/>
      <c r="T33" s="594"/>
      <c r="U33" s="594"/>
      <c r="V33" s="594"/>
      <c r="W33" s="594"/>
      <c r="X33" s="594"/>
      <c r="Y33" s="595"/>
      <c r="Z33" s="596">
        <v>1.7</v>
      </c>
      <c r="AA33" s="596"/>
      <c r="AB33" s="596"/>
      <c r="AC33" s="596"/>
      <c r="AD33" s="597" t="s">
        <v>110</v>
      </c>
      <c r="AE33" s="597"/>
      <c r="AF33" s="597"/>
      <c r="AG33" s="597"/>
      <c r="AH33" s="597"/>
      <c r="AI33" s="597"/>
      <c r="AJ33" s="597"/>
      <c r="AK33" s="597"/>
      <c r="AL33" s="598" t="s">
        <v>110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298</v>
      </c>
      <c r="CE33" s="608"/>
      <c r="CF33" s="608"/>
      <c r="CG33" s="608"/>
      <c r="CH33" s="608"/>
      <c r="CI33" s="608"/>
      <c r="CJ33" s="608"/>
      <c r="CK33" s="608"/>
      <c r="CL33" s="608"/>
      <c r="CM33" s="608"/>
      <c r="CN33" s="608"/>
      <c r="CO33" s="608"/>
      <c r="CP33" s="608"/>
      <c r="CQ33" s="609"/>
      <c r="CR33" s="593">
        <v>11955309</v>
      </c>
      <c r="CS33" s="625"/>
      <c r="CT33" s="625"/>
      <c r="CU33" s="625"/>
      <c r="CV33" s="625"/>
      <c r="CW33" s="625"/>
      <c r="CX33" s="625"/>
      <c r="CY33" s="626"/>
      <c r="CZ33" s="627">
        <v>47.6</v>
      </c>
      <c r="DA33" s="628"/>
      <c r="DB33" s="628"/>
      <c r="DC33" s="629"/>
      <c r="DD33" s="602">
        <v>3539956</v>
      </c>
      <c r="DE33" s="625"/>
      <c r="DF33" s="625"/>
      <c r="DG33" s="625"/>
      <c r="DH33" s="625"/>
      <c r="DI33" s="625"/>
      <c r="DJ33" s="625"/>
      <c r="DK33" s="626"/>
      <c r="DL33" s="602">
        <v>1838055</v>
      </c>
      <c r="DM33" s="625"/>
      <c r="DN33" s="625"/>
      <c r="DO33" s="625"/>
      <c r="DP33" s="625"/>
      <c r="DQ33" s="625"/>
      <c r="DR33" s="625"/>
      <c r="DS33" s="625"/>
      <c r="DT33" s="625"/>
      <c r="DU33" s="625"/>
      <c r="DV33" s="626"/>
      <c r="DW33" s="598">
        <v>48.3</v>
      </c>
      <c r="DX33" s="619"/>
      <c r="DY33" s="619"/>
      <c r="DZ33" s="619"/>
      <c r="EA33" s="619"/>
      <c r="EB33" s="619"/>
      <c r="EC33" s="620"/>
    </row>
    <row r="34" spans="2:133" ht="11.25" customHeight="1">
      <c r="B34" s="590" t="s">
        <v>299</v>
      </c>
      <c r="C34" s="591"/>
      <c r="D34" s="591"/>
      <c r="E34" s="591"/>
      <c r="F34" s="591"/>
      <c r="G34" s="591"/>
      <c r="H34" s="591"/>
      <c r="I34" s="591"/>
      <c r="J34" s="591"/>
      <c r="K34" s="591"/>
      <c r="L34" s="591"/>
      <c r="M34" s="591"/>
      <c r="N34" s="591"/>
      <c r="O34" s="591"/>
      <c r="P34" s="591"/>
      <c r="Q34" s="592"/>
      <c r="R34" s="593" t="s">
        <v>110</v>
      </c>
      <c r="S34" s="594"/>
      <c r="T34" s="594"/>
      <c r="U34" s="594"/>
      <c r="V34" s="594"/>
      <c r="W34" s="594"/>
      <c r="X34" s="594"/>
      <c r="Y34" s="595"/>
      <c r="Z34" s="596" t="s">
        <v>110</v>
      </c>
      <c r="AA34" s="596"/>
      <c r="AB34" s="596"/>
      <c r="AC34" s="596"/>
      <c r="AD34" s="597" t="s">
        <v>110</v>
      </c>
      <c r="AE34" s="597"/>
      <c r="AF34" s="597"/>
      <c r="AG34" s="597"/>
      <c r="AH34" s="597"/>
      <c r="AI34" s="597"/>
      <c r="AJ34" s="597"/>
      <c r="AK34" s="597"/>
      <c r="AL34" s="598" t="s">
        <v>110</v>
      </c>
      <c r="AM34" s="599"/>
      <c r="AN34" s="599"/>
      <c r="AO34" s="600"/>
      <c r="AP34" s="186"/>
      <c r="AQ34" s="572" t="s">
        <v>300</v>
      </c>
      <c r="AR34" s="573"/>
      <c r="AS34" s="573"/>
      <c r="AT34" s="573"/>
      <c r="AU34" s="573"/>
      <c r="AV34" s="573"/>
      <c r="AW34" s="573"/>
      <c r="AX34" s="573"/>
      <c r="AY34" s="573"/>
      <c r="AZ34" s="573"/>
      <c r="BA34" s="573"/>
      <c r="BB34" s="573"/>
      <c r="BC34" s="573"/>
      <c r="BD34" s="573"/>
      <c r="BE34" s="573"/>
      <c r="BF34" s="574"/>
      <c r="BG34" s="572" t="s">
        <v>301</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302</v>
      </c>
      <c r="CE34" s="608"/>
      <c r="CF34" s="608"/>
      <c r="CG34" s="608"/>
      <c r="CH34" s="608"/>
      <c r="CI34" s="608"/>
      <c r="CJ34" s="608"/>
      <c r="CK34" s="608"/>
      <c r="CL34" s="608"/>
      <c r="CM34" s="608"/>
      <c r="CN34" s="608"/>
      <c r="CO34" s="608"/>
      <c r="CP34" s="608"/>
      <c r="CQ34" s="609"/>
      <c r="CR34" s="593">
        <v>1168880</v>
      </c>
      <c r="CS34" s="594"/>
      <c r="CT34" s="594"/>
      <c r="CU34" s="594"/>
      <c r="CV34" s="594"/>
      <c r="CW34" s="594"/>
      <c r="CX34" s="594"/>
      <c r="CY34" s="595"/>
      <c r="CZ34" s="627">
        <v>4.7</v>
      </c>
      <c r="DA34" s="628"/>
      <c r="DB34" s="628"/>
      <c r="DC34" s="629"/>
      <c r="DD34" s="602">
        <v>578904</v>
      </c>
      <c r="DE34" s="594"/>
      <c r="DF34" s="594"/>
      <c r="DG34" s="594"/>
      <c r="DH34" s="594"/>
      <c r="DI34" s="594"/>
      <c r="DJ34" s="594"/>
      <c r="DK34" s="595"/>
      <c r="DL34" s="602">
        <v>420350</v>
      </c>
      <c r="DM34" s="594"/>
      <c r="DN34" s="594"/>
      <c r="DO34" s="594"/>
      <c r="DP34" s="594"/>
      <c r="DQ34" s="594"/>
      <c r="DR34" s="594"/>
      <c r="DS34" s="594"/>
      <c r="DT34" s="594"/>
      <c r="DU34" s="594"/>
      <c r="DV34" s="595"/>
      <c r="DW34" s="598">
        <v>11.1</v>
      </c>
      <c r="DX34" s="619"/>
      <c r="DY34" s="619"/>
      <c r="DZ34" s="619"/>
      <c r="EA34" s="619"/>
      <c r="EB34" s="619"/>
      <c r="EC34" s="620"/>
    </row>
    <row r="35" spans="2:133" ht="11.25" customHeight="1">
      <c r="B35" s="590" t="s">
        <v>303</v>
      </c>
      <c r="C35" s="591"/>
      <c r="D35" s="591"/>
      <c r="E35" s="591"/>
      <c r="F35" s="591"/>
      <c r="G35" s="591"/>
      <c r="H35" s="591"/>
      <c r="I35" s="591"/>
      <c r="J35" s="591"/>
      <c r="K35" s="591"/>
      <c r="L35" s="591"/>
      <c r="M35" s="591"/>
      <c r="N35" s="591"/>
      <c r="O35" s="591"/>
      <c r="P35" s="591"/>
      <c r="Q35" s="592"/>
      <c r="R35" s="593">
        <v>239595</v>
      </c>
      <c r="S35" s="594"/>
      <c r="T35" s="594"/>
      <c r="U35" s="594"/>
      <c r="V35" s="594"/>
      <c r="W35" s="594"/>
      <c r="X35" s="594"/>
      <c r="Y35" s="595"/>
      <c r="Z35" s="596">
        <v>0.8</v>
      </c>
      <c r="AA35" s="596"/>
      <c r="AB35" s="596"/>
      <c r="AC35" s="596"/>
      <c r="AD35" s="597" t="s">
        <v>110</v>
      </c>
      <c r="AE35" s="597"/>
      <c r="AF35" s="597"/>
      <c r="AG35" s="597"/>
      <c r="AH35" s="597"/>
      <c r="AI35" s="597"/>
      <c r="AJ35" s="597"/>
      <c r="AK35" s="597"/>
      <c r="AL35" s="598" t="s">
        <v>110</v>
      </c>
      <c r="AM35" s="599"/>
      <c r="AN35" s="599"/>
      <c r="AO35" s="600"/>
      <c r="AP35" s="186"/>
      <c r="AQ35" s="604" t="s">
        <v>304</v>
      </c>
      <c r="AR35" s="605"/>
      <c r="AS35" s="605"/>
      <c r="AT35" s="605"/>
      <c r="AU35" s="605"/>
      <c r="AV35" s="605"/>
      <c r="AW35" s="605"/>
      <c r="AX35" s="605"/>
      <c r="AY35" s="606"/>
      <c r="AZ35" s="582">
        <v>1409616</v>
      </c>
      <c r="BA35" s="583"/>
      <c r="BB35" s="583"/>
      <c r="BC35" s="583"/>
      <c r="BD35" s="583"/>
      <c r="BE35" s="583"/>
      <c r="BF35" s="664"/>
      <c r="BG35" s="604" t="s">
        <v>305</v>
      </c>
      <c r="BH35" s="605"/>
      <c r="BI35" s="605"/>
      <c r="BJ35" s="605"/>
      <c r="BK35" s="605"/>
      <c r="BL35" s="605"/>
      <c r="BM35" s="605"/>
      <c r="BN35" s="605"/>
      <c r="BO35" s="605"/>
      <c r="BP35" s="605"/>
      <c r="BQ35" s="605"/>
      <c r="BR35" s="605"/>
      <c r="BS35" s="605"/>
      <c r="BT35" s="605"/>
      <c r="BU35" s="606"/>
      <c r="BV35" s="582">
        <v>236620</v>
      </c>
      <c r="BW35" s="583"/>
      <c r="BX35" s="583"/>
      <c r="BY35" s="583"/>
      <c r="BZ35" s="583"/>
      <c r="CA35" s="583"/>
      <c r="CB35" s="664"/>
      <c r="CD35" s="607" t="s">
        <v>306</v>
      </c>
      <c r="CE35" s="608"/>
      <c r="CF35" s="608"/>
      <c r="CG35" s="608"/>
      <c r="CH35" s="608"/>
      <c r="CI35" s="608"/>
      <c r="CJ35" s="608"/>
      <c r="CK35" s="608"/>
      <c r="CL35" s="608"/>
      <c r="CM35" s="608"/>
      <c r="CN35" s="608"/>
      <c r="CO35" s="608"/>
      <c r="CP35" s="608"/>
      <c r="CQ35" s="609"/>
      <c r="CR35" s="593">
        <v>82295</v>
      </c>
      <c r="CS35" s="625"/>
      <c r="CT35" s="625"/>
      <c r="CU35" s="625"/>
      <c r="CV35" s="625"/>
      <c r="CW35" s="625"/>
      <c r="CX35" s="625"/>
      <c r="CY35" s="626"/>
      <c r="CZ35" s="627">
        <v>0.3</v>
      </c>
      <c r="DA35" s="628"/>
      <c r="DB35" s="628"/>
      <c r="DC35" s="629"/>
      <c r="DD35" s="602">
        <v>77991</v>
      </c>
      <c r="DE35" s="625"/>
      <c r="DF35" s="625"/>
      <c r="DG35" s="625"/>
      <c r="DH35" s="625"/>
      <c r="DI35" s="625"/>
      <c r="DJ35" s="625"/>
      <c r="DK35" s="626"/>
      <c r="DL35" s="602">
        <v>75345</v>
      </c>
      <c r="DM35" s="625"/>
      <c r="DN35" s="625"/>
      <c r="DO35" s="625"/>
      <c r="DP35" s="625"/>
      <c r="DQ35" s="625"/>
      <c r="DR35" s="625"/>
      <c r="DS35" s="625"/>
      <c r="DT35" s="625"/>
      <c r="DU35" s="625"/>
      <c r="DV35" s="626"/>
      <c r="DW35" s="598">
        <v>2</v>
      </c>
      <c r="DX35" s="619"/>
      <c r="DY35" s="619"/>
      <c r="DZ35" s="619"/>
      <c r="EA35" s="619"/>
      <c r="EB35" s="619"/>
      <c r="EC35" s="620"/>
    </row>
    <row r="36" spans="2:133" ht="11.25" customHeight="1">
      <c r="B36" s="636" t="s">
        <v>307</v>
      </c>
      <c r="C36" s="637"/>
      <c r="D36" s="637"/>
      <c r="E36" s="637"/>
      <c r="F36" s="637"/>
      <c r="G36" s="637"/>
      <c r="H36" s="637"/>
      <c r="I36" s="637"/>
      <c r="J36" s="637"/>
      <c r="K36" s="637"/>
      <c r="L36" s="637"/>
      <c r="M36" s="637"/>
      <c r="N36" s="637"/>
      <c r="O36" s="637"/>
      <c r="P36" s="637"/>
      <c r="Q36" s="638"/>
      <c r="R36" s="665">
        <v>31128064</v>
      </c>
      <c r="S36" s="666"/>
      <c r="T36" s="666"/>
      <c r="U36" s="666"/>
      <c r="V36" s="666"/>
      <c r="W36" s="666"/>
      <c r="X36" s="666"/>
      <c r="Y36" s="667"/>
      <c r="Z36" s="668">
        <v>100</v>
      </c>
      <c r="AA36" s="668"/>
      <c r="AB36" s="668"/>
      <c r="AC36" s="668"/>
      <c r="AD36" s="669">
        <v>3562042</v>
      </c>
      <c r="AE36" s="669"/>
      <c r="AF36" s="669"/>
      <c r="AG36" s="669"/>
      <c r="AH36" s="669"/>
      <c r="AI36" s="669"/>
      <c r="AJ36" s="669"/>
      <c r="AK36" s="669"/>
      <c r="AL36" s="670">
        <v>100</v>
      </c>
      <c r="AM36" s="662"/>
      <c r="AN36" s="662"/>
      <c r="AO36" s="671"/>
      <c r="AQ36" s="672" t="s">
        <v>308</v>
      </c>
      <c r="AR36" s="673"/>
      <c r="AS36" s="673"/>
      <c r="AT36" s="673"/>
      <c r="AU36" s="673"/>
      <c r="AV36" s="673"/>
      <c r="AW36" s="673"/>
      <c r="AX36" s="673"/>
      <c r="AY36" s="674"/>
      <c r="AZ36" s="593">
        <v>744205</v>
      </c>
      <c r="BA36" s="594"/>
      <c r="BB36" s="594"/>
      <c r="BC36" s="594"/>
      <c r="BD36" s="625"/>
      <c r="BE36" s="625"/>
      <c r="BF36" s="650"/>
      <c r="BG36" s="607" t="s">
        <v>309</v>
      </c>
      <c r="BH36" s="608"/>
      <c r="BI36" s="608"/>
      <c r="BJ36" s="608"/>
      <c r="BK36" s="608"/>
      <c r="BL36" s="608"/>
      <c r="BM36" s="608"/>
      <c r="BN36" s="608"/>
      <c r="BO36" s="608"/>
      <c r="BP36" s="608"/>
      <c r="BQ36" s="608"/>
      <c r="BR36" s="608"/>
      <c r="BS36" s="608"/>
      <c r="BT36" s="608"/>
      <c r="BU36" s="609"/>
      <c r="BV36" s="593">
        <v>184139</v>
      </c>
      <c r="BW36" s="594"/>
      <c r="BX36" s="594"/>
      <c r="BY36" s="594"/>
      <c r="BZ36" s="594"/>
      <c r="CA36" s="594"/>
      <c r="CB36" s="603"/>
      <c r="CD36" s="607" t="s">
        <v>310</v>
      </c>
      <c r="CE36" s="608"/>
      <c r="CF36" s="608"/>
      <c r="CG36" s="608"/>
      <c r="CH36" s="608"/>
      <c r="CI36" s="608"/>
      <c r="CJ36" s="608"/>
      <c r="CK36" s="608"/>
      <c r="CL36" s="608"/>
      <c r="CM36" s="608"/>
      <c r="CN36" s="608"/>
      <c r="CO36" s="608"/>
      <c r="CP36" s="608"/>
      <c r="CQ36" s="609"/>
      <c r="CR36" s="593">
        <v>6009968</v>
      </c>
      <c r="CS36" s="594"/>
      <c r="CT36" s="594"/>
      <c r="CU36" s="594"/>
      <c r="CV36" s="594"/>
      <c r="CW36" s="594"/>
      <c r="CX36" s="594"/>
      <c r="CY36" s="595"/>
      <c r="CZ36" s="627">
        <v>23.9</v>
      </c>
      <c r="DA36" s="628"/>
      <c r="DB36" s="628"/>
      <c r="DC36" s="629"/>
      <c r="DD36" s="602">
        <v>1851014</v>
      </c>
      <c r="DE36" s="594"/>
      <c r="DF36" s="594"/>
      <c r="DG36" s="594"/>
      <c r="DH36" s="594"/>
      <c r="DI36" s="594"/>
      <c r="DJ36" s="594"/>
      <c r="DK36" s="595"/>
      <c r="DL36" s="602">
        <v>934406</v>
      </c>
      <c r="DM36" s="594"/>
      <c r="DN36" s="594"/>
      <c r="DO36" s="594"/>
      <c r="DP36" s="594"/>
      <c r="DQ36" s="594"/>
      <c r="DR36" s="594"/>
      <c r="DS36" s="594"/>
      <c r="DT36" s="594"/>
      <c r="DU36" s="594"/>
      <c r="DV36" s="595"/>
      <c r="DW36" s="598">
        <v>24.6</v>
      </c>
      <c r="DX36" s="619"/>
      <c r="DY36" s="619"/>
      <c r="DZ36" s="619"/>
      <c r="EA36" s="619"/>
      <c r="EB36" s="619"/>
      <c r="EC36" s="620"/>
    </row>
    <row r="37" spans="2:133" ht="11.25" customHeight="1">
      <c r="AQ37" s="672" t="s">
        <v>311</v>
      </c>
      <c r="AR37" s="673"/>
      <c r="AS37" s="673"/>
      <c r="AT37" s="673"/>
      <c r="AU37" s="673"/>
      <c r="AV37" s="673"/>
      <c r="AW37" s="673"/>
      <c r="AX37" s="673"/>
      <c r="AY37" s="674"/>
      <c r="AZ37" s="593">
        <v>82089</v>
      </c>
      <c r="BA37" s="594"/>
      <c r="BB37" s="594"/>
      <c r="BC37" s="594"/>
      <c r="BD37" s="625"/>
      <c r="BE37" s="625"/>
      <c r="BF37" s="650"/>
      <c r="BG37" s="607" t="s">
        <v>312</v>
      </c>
      <c r="BH37" s="608"/>
      <c r="BI37" s="608"/>
      <c r="BJ37" s="608"/>
      <c r="BK37" s="608"/>
      <c r="BL37" s="608"/>
      <c r="BM37" s="608"/>
      <c r="BN37" s="608"/>
      <c r="BO37" s="608"/>
      <c r="BP37" s="608"/>
      <c r="BQ37" s="608"/>
      <c r="BR37" s="608"/>
      <c r="BS37" s="608"/>
      <c r="BT37" s="608"/>
      <c r="BU37" s="609"/>
      <c r="BV37" s="593">
        <v>2240</v>
      </c>
      <c r="BW37" s="594"/>
      <c r="BX37" s="594"/>
      <c r="BY37" s="594"/>
      <c r="BZ37" s="594"/>
      <c r="CA37" s="594"/>
      <c r="CB37" s="603"/>
      <c r="CD37" s="607" t="s">
        <v>313</v>
      </c>
      <c r="CE37" s="608"/>
      <c r="CF37" s="608"/>
      <c r="CG37" s="608"/>
      <c r="CH37" s="608"/>
      <c r="CI37" s="608"/>
      <c r="CJ37" s="608"/>
      <c r="CK37" s="608"/>
      <c r="CL37" s="608"/>
      <c r="CM37" s="608"/>
      <c r="CN37" s="608"/>
      <c r="CO37" s="608"/>
      <c r="CP37" s="608"/>
      <c r="CQ37" s="609"/>
      <c r="CR37" s="593">
        <v>514196</v>
      </c>
      <c r="CS37" s="625"/>
      <c r="CT37" s="625"/>
      <c r="CU37" s="625"/>
      <c r="CV37" s="625"/>
      <c r="CW37" s="625"/>
      <c r="CX37" s="625"/>
      <c r="CY37" s="626"/>
      <c r="CZ37" s="627">
        <v>2</v>
      </c>
      <c r="DA37" s="628"/>
      <c r="DB37" s="628"/>
      <c r="DC37" s="629"/>
      <c r="DD37" s="602">
        <v>514061</v>
      </c>
      <c r="DE37" s="625"/>
      <c r="DF37" s="625"/>
      <c r="DG37" s="625"/>
      <c r="DH37" s="625"/>
      <c r="DI37" s="625"/>
      <c r="DJ37" s="625"/>
      <c r="DK37" s="626"/>
      <c r="DL37" s="602">
        <v>391375</v>
      </c>
      <c r="DM37" s="625"/>
      <c r="DN37" s="625"/>
      <c r="DO37" s="625"/>
      <c r="DP37" s="625"/>
      <c r="DQ37" s="625"/>
      <c r="DR37" s="625"/>
      <c r="DS37" s="625"/>
      <c r="DT37" s="625"/>
      <c r="DU37" s="625"/>
      <c r="DV37" s="626"/>
      <c r="DW37" s="598">
        <v>10.3</v>
      </c>
      <c r="DX37" s="619"/>
      <c r="DY37" s="619"/>
      <c r="DZ37" s="619"/>
      <c r="EA37" s="619"/>
      <c r="EB37" s="619"/>
      <c r="EC37" s="620"/>
    </row>
    <row r="38" spans="2:133" ht="11.25" customHeight="1">
      <c r="AQ38" s="672" t="s">
        <v>314</v>
      </c>
      <c r="AR38" s="673"/>
      <c r="AS38" s="673"/>
      <c r="AT38" s="673"/>
      <c r="AU38" s="673"/>
      <c r="AV38" s="673"/>
      <c r="AW38" s="673"/>
      <c r="AX38" s="673"/>
      <c r="AY38" s="674"/>
      <c r="AZ38" s="593" t="s">
        <v>315</v>
      </c>
      <c r="BA38" s="594"/>
      <c r="BB38" s="594"/>
      <c r="BC38" s="594"/>
      <c r="BD38" s="625"/>
      <c r="BE38" s="625"/>
      <c r="BF38" s="650"/>
      <c r="BG38" s="607" t="s">
        <v>316</v>
      </c>
      <c r="BH38" s="608"/>
      <c r="BI38" s="608"/>
      <c r="BJ38" s="608"/>
      <c r="BK38" s="608"/>
      <c r="BL38" s="608"/>
      <c r="BM38" s="608"/>
      <c r="BN38" s="608"/>
      <c r="BO38" s="608"/>
      <c r="BP38" s="608"/>
      <c r="BQ38" s="608"/>
      <c r="BR38" s="608"/>
      <c r="BS38" s="608"/>
      <c r="BT38" s="608"/>
      <c r="BU38" s="609"/>
      <c r="BV38" s="593">
        <v>3888</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583322</v>
      </c>
      <c r="CS38" s="594"/>
      <c r="CT38" s="594"/>
      <c r="CU38" s="594"/>
      <c r="CV38" s="594"/>
      <c r="CW38" s="594"/>
      <c r="CX38" s="594"/>
      <c r="CY38" s="595"/>
      <c r="CZ38" s="627">
        <v>2.2999999999999998</v>
      </c>
      <c r="DA38" s="628"/>
      <c r="DB38" s="628"/>
      <c r="DC38" s="629"/>
      <c r="DD38" s="602">
        <v>452538</v>
      </c>
      <c r="DE38" s="594"/>
      <c r="DF38" s="594"/>
      <c r="DG38" s="594"/>
      <c r="DH38" s="594"/>
      <c r="DI38" s="594"/>
      <c r="DJ38" s="594"/>
      <c r="DK38" s="595"/>
      <c r="DL38" s="602">
        <v>407954</v>
      </c>
      <c r="DM38" s="594"/>
      <c r="DN38" s="594"/>
      <c r="DO38" s="594"/>
      <c r="DP38" s="594"/>
      <c r="DQ38" s="594"/>
      <c r="DR38" s="594"/>
      <c r="DS38" s="594"/>
      <c r="DT38" s="594"/>
      <c r="DU38" s="594"/>
      <c r="DV38" s="595"/>
      <c r="DW38" s="598">
        <v>10.7</v>
      </c>
      <c r="DX38" s="619"/>
      <c r="DY38" s="619"/>
      <c r="DZ38" s="619"/>
      <c r="EA38" s="619"/>
      <c r="EB38" s="619"/>
      <c r="EC38" s="620"/>
    </row>
    <row r="39" spans="2:133" ht="11.25" customHeight="1">
      <c r="AQ39" s="672" t="s">
        <v>318</v>
      </c>
      <c r="AR39" s="673"/>
      <c r="AS39" s="673"/>
      <c r="AT39" s="673"/>
      <c r="AU39" s="673"/>
      <c r="AV39" s="673"/>
      <c r="AW39" s="673"/>
      <c r="AX39" s="673"/>
      <c r="AY39" s="674"/>
      <c r="AZ39" s="593" t="s">
        <v>315</v>
      </c>
      <c r="BA39" s="594"/>
      <c r="BB39" s="594"/>
      <c r="BC39" s="594"/>
      <c r="BD39" s="625"/>
      <c r="BE39" s="625"/>
      <c r="BF39" s="650"/>
      <c r="BG39" s="678" t="s">
        <v>319</v>
      </c>
      <c r="BH39" s="679"/>
      <c r="BI39" s="679"/>
      <c r="BJ39" s="679"/>
      <c r="BK39" s="679"/>
      <c r="BL39" s="187"/>
      <c r="BM39" s="608" t="s">
        <v>320</v>
      </c>
      <c r="BN39" s="608"/>
      <c r="BO39" s="608"/>
      <c r="BP39" s="608"/>
      <c r="BQ39" s="608"/>
      <c r="BR39" s="608"/>
      <c r="BS39" s="608"/>
      <c r="BT39" s="608"/>
      <c r="BU39" s="609"/>
      <c r="BV39" s="593">
        <v>90</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4044944</v>
      </c>
      <c r="CS39" s="625"/>
      <c r="CT39" s="625"/>
      <c r="CU39" s="625"/>
      <c r="CV39" s="625"/>
      <c r="CW39" s="625"/>
      <c r="CX39" s="625"/>
      <c r="CY39" s="626"/>
      <c r="CZ39" s="627">
        <v>16.100000000000001</v>
      </c>
      <c r="DA39" s="628"/>
      <c r="DB39" s="628"/>
      <c r="DC39" s="629"/>
      <c r="DD39" s="602">
        <v>570009</v>
      </c>
      <c r="DE39" s="625"/>
      <c r="DF39" s="625"/>
      <c r="DG39" s="625"/>
      <c r="DH39" s="625"/>
      <c r="DI39" s="625"/>
      <c r="DJ39" s="625"/>
      <c r="DK39" s="626"/>
      <c r="DL39" s="602" t="s">
        <v>315</v>
      </c>
      <c r="DM39" s="625"/>
      <c r="DN39" s="625"/>
      <c r="DO39" s="625"/>
      <c r="DP39" s="625"/>
      <c r="DQ39" s="625"/>
      <c r="DR39" s="625"/>
      <c r="DS39" s="625"/>
      <c r="DT39" s="625"/>
      <c r="DU39" s="625"/>
      <c r="DV39" s="626"/>
      <c r="DW39" s="598" t="s">
        <v>315</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322</v>
      </c>
      <c r="AR40" s="673"/>
      <c r="AS40" s="673"/>
      <c r="AT40" s="673"/>
      <c r="AU40" s="673"/>
      <c r="AV40" s="673"/>
      <c r="AW40" s="673"/>
      <c r="AX40" s="673"/>
      <c r="AY40" s="674"/>
      <c r="AZ40" s="593">
        <v>147968</v>
      </c>
      <c r="BA40" s="594"/>
      <c r="BB40" s="594"/>
      <c r="BC40" s="594"/>
      <c r="BD40" s="625"/>
      <c r="BE40" s="625"/>
      <c r="BF40" s="650"/>
      <c r="BG40" s="678"/>
      <c r="BH40" s="679"/>
      <c r="BI40" s="679"/>
      <c r="BJ40" s="679"/>
      <c r="BK40" s="679"/>
      <c r="BL40" s="187"/>
      <c r="BM40" s="608" t="s">
        <v>323</v>
      </c>
      <c r="BN40" s="608"/>
      <c r="BO40" s="608"/>
      <c r="BP40" s="608"/>
      <c r="BQ40" s="608"/>
      <c r="BR40" s="608"/>
      <c r="BS40" s="608"/>
      <c r="BT40" s="608"/>
      <c r="BU40" s="609"/>
      <c r="BV40" s="593">
        <v>144</v>
      </c>
      <c r="BW40" s="594"/>
      <c r="BX40" s="594"/>
      <c r="BY40" s="594"/>
      <c r="BZ40" s="594"/>
      <c r="CA40" s="594"/>
      <c r="CB40" s="603"/>
      <c r="CD40" s="607" t="s">
        <v>324</v>
      </c>
      <c r="CE40" s="608"/>
      <c r="CF40" s="608"/>
      <c r="CG40" s="608"/>
      <c r="CH40" s="608"/>
      <c r="CI40" s="608"/>
      <c r="CJ40" s="608"/>
      <c r="CK40" s="608"/>
      <c r="CL40" s="608"/>
      <c r="CM40" s="608"/>
      <c r="CN40" s="608"/>
      <c r="CO40" s="608"/>
      <c r="CP40" s="608"/>
      <c r="CQ40" s="609"/>
      <c r="CR40" s="593">
        <v>65900</v>
      </c>
      <c r="CS40" s="594"/>
      <c r="CT40" s="594"/>
      <c r="CU40" s="594"/>
      <c r="CV40" s="594"/>
      <c r="CW40" s="594"/>
      <c r="CX40" s="594"/>
      <c r="CY40" s="595"/>
      <c r="CZ40" s="627">
        <v>0.3</v>
      </c>
      <c r="DA40" s="628"/>
      <c r="DB40" s="628"/>
      <c r="DC40" s="629"/>
      <c r="DD40" s="602">
        <v>9500</v>
      </c>
      <c r="DE40" s="594"/>
      <c r="DF40" s="594"/>
      <c r="DG40" s="594"/>
      <c r="DH40" s="594"/>
      <c r="DI40" s="594"/>
      <c r="DJ40" s="594"/>
      <c r="DK40" s="595"/>
      <c r="DL40" s="602" t="s">
        <v>315</v>
      </c>
      <c r="DM40" s="594"/>
      <c r="DN40" s="594"/>
      <c r="DO40" s="594"/>
      <c r="DP40" s="594"/>
      <c r="DQ40" s="594"/>
      <c r="DR40" s="594"/>
      <c r="DS40" s="594"/>
      <c r="DT40" s="594"/>
      <c r="DU40" s="594"/>
      <c r="DV40" s="595"/>
      <c r="DW40" s="598" t="s">
        <v>315</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325</v>
      </c>
      <c r="AR41" s="614"/>
      <c r="AS41" s="614"/>
      <c r="AT41" s="614"/>
      <c r="AU41" s="614"/>
      <c r="AV41" s="614"/>
      <c r="AW41" s="614"/>
      <c r="AX41" s="614"/>
      <c r="AY41" s="615"/>
      <c r="AZ41" s="665">
        <v>435354</v>
      </c>
      <c r="BA41" s="666"/>
      <c r="BB41" s="666"/>
      <c r="BC41" s="666"/>
      <c r="BD41" s="661"/>
      <c r="BE41" s="661"/>
      <c r="BF41" s="663"/>
      <c r="BG41" s="680"/>
      <c r="BH41" s="681"/>
      <c r="BI41" s="681"/>
      <c r="BJ41" s="681"/>
      <c r="BK41" s="681"/>
      <c r="BL41" s="189"/>
      <c r="BM41" s="614" t="s">
        <v>326</v>
      </c>
      <c r="BN41" s="614"/>
      <c r="BO41" s="614"/>
      <c r="BP41" s="614"/>
      <c r="BQ41" s="614"/>
      <c r="BR41" s="614"/>
      <c r="BS41" s="614"/>
      <c r="BT41" s="614"/>
      <c r="BU41" s="615"/>
      <c r="BV41" s="665">
        <v>336</v>
      </c>
      <c r="BW41" s="666"/>
      <c r="BX41" s="666"/>
      <c r="BY41" s="666"/>
      <c r="BZ41" s="666"/>
      <c r="CA41" s="666"/>
      <c r="CB41" s="675"/>
      <c r="CD41" s="607" t="s">
        <v>327</v>
      </c>
      <c r="CE41" s="608"/>
      <c r="CF41" s="608"/>
      <c r="CG41" s="608"/>
      <c r="CH41" s="608"/>
      <c r="CI41" s="608"/>
      <c r="CJ41" s="608"/>
      <c r="CK41" s="608"/>
      <c r="CL41" s="608"/>
      <c r="CM41" s="608"/>
      <c r="CN41" s="608"/>
      <c r="CO41" s="608"/>
      <c r="CP41" s="608"/>
      <c r="CQ41" s="609"/>
      <c r="CR41" s="593" t="s">
        <v>328</v>
      </c>
      <c r="CS41" s="625"/>
      <c r="CT41" s="625"/>
      <c r="CU41" s="625"/>
      <c r="CV41" s="625"/>
      <c r="CW41" s="625"/>
      <c r="CX41" s="625"/>
      <c r="CY41" s="626"/>
      <c r="CZ41" s="627" t="s">
        <v>328</v>
      </c>
      <c r="DA41" s="628"/>
      <c r="DB41" s="628"/>
      <c r="DC41" s="629"/>
      <c r="DD41" s="602" t="s">
        <v>328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10629848</v>
      </c>
      <c r="CS42" s="594"/>
      <c r="CT42" s="594"/>
      <c r="CU42" s="594"/>
      <c r="CV42" s="594"/>
      <c r="CW42" s="594"/>
      <c r="CX42" s="594"/>
      <c r="CY42" s="595"/>
      <c r="CZ42" s="627">
        <v>42.3</v>
      </c>
      <c r="DA42" s="676"/>
      <c r="DB42" s="676"/>
      <c r="DC42" s="677"/>
      <c r="DD42" s="602">
        <v>1883462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103212</v>
      </c>
      <c r="CS43" s="625"/>
      <c r="CT43" s="625"/>
      <c r="CU43" s="625"/>
      <c r="CV43" s="625"/>
      <c r="CW43" s="625"/>
      <c r="CX43" s="625"/>
      <c r="CY43" s="626"/>
      <c r="CZ43" s="627">
        <v>0.4</v>
      </c>
      <c r="DA43" s="628"/>
      <c r="DB43" s="628"/>
      <c r="DC43" s="629"/>
      <c r="DD43" s="602">
        <v>95819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333</v>
      </c>
      <c r="CD44" s="699" t="s">
        <v>285</v>
      </c>
      <c r="CE44" s="700"/>
      <c r="CF44" s="590" t="s">
        <v>334</v>
      </c>
      <c r="CG44" s="591"/>
      <c r="CH44" s="591"/>
      <c r="CI44" s="591"/>
      <c r="CJ44" s="591"/>
      <c r="CK44" s="591"/>
      <c r="CL44" s="591"/>
      <c r="CM44" s="591"/>
      <c r="CN44" s="591"/>
      <c r="CO44" s="591"/>
      <c r="CP44" s="591"/>
      <c r="CQ44" s="592"/>
      <c r="CR44" s="593">
        <v>9848990</v>
      </c>
      <c r="CS44" s="594"/>
      <c r="CT44" s="594"/>
      <c r="CU44" s="594"/>
      <c r="CV44" s="594"/>
      <c r="CW44" s="594"/>
      <c r="CX44" s="594"/>
      <c r="CY44" s="595"/>
      <c r="CZ44" s="627">
        <v>39.200000000000003</v>
      </c>
      <c r="DA44" s="676"/>
      <c r="DB44" s="676"/>
      <c r="DC44" s="677"/>
      <c r="DD44" s="602">
        <v>1585724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335</v>
      </c>
      <c r="CG45" s="591"/>
      <c r="CH45" s="591"/>
      <c r="CI45" s="591"/>
      <c r="CJ45" s="591"/>
      <c r="CK45" s="591"/>
      <c r="CL45" s="591"/>
      <c r="CM45" s="591"/>
      <c r="CN45" s="591"/>
      <c r="CO45" s="591"/>
      <c r="CP45" s="591"/>
      <c r="CQ45" s="592"/>
      <c r="CR45" s="593">
        <v>8154592</v>
      </c>
      <c r="CS45" s="625"/>
      <c r="CT45" s="625"/>
      <c r="CU45" s="625"/>
      <c r="CV45" s="625"/>
      <c r="CW45" s="625"/>
      <c r="CX45" s="625"/>
      <c r="CY45" s="626"/>
      <c r="CZ45" s="627">
        <v>32.5</v>
      </c>
      <c r="DA45" s="628"/>
      <c r="DB45" s="628"/>
      <c r="DC45" s="629"/>
      <c r="DD45" s="602">
        <v>1179703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336</v>
      </c>
      <c r="CG46" s="591"/>
      <c r="CH46" s="591"/>
      <c r="CI46" s="591"/>
      <c r="CJ46" s="591"/>
      <c r="CK46" s="591"/>
      <c r="CL46" s="591"/>
      <c r="CM46" s="591"/>
      <c r="CN46" s="591"/>
      <c r="CO46" s="591"/>
      <c r="CP46" s="591"/>
      <c r="CQ46" s="592"/>
      <c r="CR46" s="593">
        <v>1480095</v>
      </c>
      <c r="CS46" s="594"/>
      <c r="CT46" s="594"/>
      <c r="CU46" s="594"/>
      <c r="CV46" s="594"/>
      <c r="CW46" s="594"/>
      <c r="CX46" s="594"/>
      <c r="CY46" s="595"/>
      <c r="CZ46" s="627">
        <v>5.9</v>
      </c>
      <c r="DA46" s="676"/>
      <c r="DB46" s="676"/>
      <c r="DC46" s="677"/>
      <c r="DD46" s="602">
        <v>371327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337</v>
      </c>
      <c r="CG47" s="591"/>
      <c r="CH47" s="591"/>
      <c r="CI47" s="591"/>
      <c r="CJ47" s="591"/>
      <c r="CK47" s="591"/>
      <c r="CL47" s="591"/>
      <c r="CM47" s="591"/>
      <c r="CN47" s="591"/>
      <c r="CO47" s="591"/>
      <c r="CP47" s="591"/>
      <c r="CQ47" s="592"/>
      <c r="CR47" s="593">
        <v>780858</v>
      </c>
      <c r="CS47" s="625"/>
      <c r="CT47" s="625"/>
      <c r="CU47" s="625"/>
      <c r="CV47" s="625"/>
      <c r="CW47" s="625"/>
      <c r="CX47" s="625"/>
      <c r="CY47" s="626"/>
      <c r="CZ47" s="627">
        <v>3.1</v>
      </c>
      <c r="DA47" s="628"/>
      <c r="DB47" s="628"/>
      <c r="DC47" s="629"/>
      <c r="DD47" s="602">
        <v>297738</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338</v>
      </c>
      <c r="CG48" s="591"/>
      <c r="CH48" s="591"/>
      <c r="CI48" s="591"/>
      <c r="CJ48" s="591"/>
      <c r="CK48" s="591"/>
      <c r="CL48" s="591"/>
      <c r="CM48" s="591"/>
      <c r="CN48" s="591"/>
      <c r="CO48" s="591"/>
      <c r="CP48" s="591"/>
      <c r="CQ48" s="592"/>
      <c r="CR48" s="593" t="s">
        <v>315</v>
      </c>
      <c r="CS48" s="594"/>
      <c r="CT48" s="594"/>
      <c r="CU48" s="594"/>
      <c r="CV48" s="594"/>
      <c r="CW48" s="594"/>
      <c r="CX48" s="594"/>
      <c r="CY48" s="595"/>
      <c r="CZ48" s="627" t="s">
        <v>315</v>
      </c>
      <c r="DA48" s="676"/>
      <c r="DB48" s="676"/>
      <c r="DC48" s="677"/>
      <c r="DD48" s="602" t="s">
        <v>315</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339</v>
      </c>
      <c r="CE49" s="637"/>
      <c r="CF49" s="637"/>
      <c r="CG49" s="637"/>
      <c r="CH49" s="637"/>
      <c r="CI49" s="637"/>
      <c r="CJ49" s="637"/>
      <c r="CK49" s="637"/>
      <c r="CL49" s="637"/>
      <c r="CM49" s="637"/>
      <c r="CN49" s="637"/>
      <c r="CO49" s="637"/>
      <c r="CP49" s="637"/>
      <c r="CQ49" s="638"/>
      <c r="CR49" s="665">
        <v>25109494</v>
      </c>
      <c r="CS49" s="661"/>
      <c r="CT49" s="661"/>
      <c r="CU49" s="661"/>
      <c r="CV49" s="661"/>
      <c r="CW49" s="661"/>
      <c r="CX49" s="661"/>
      <c r="CY49" s="688"/>
      <c r="CZ49" s="689">
        <v>100</v>
      </c>
      <c r="DA49" s="690"/>
      <c r="DB49" s="690"/>
      <c r="DC49" s="691"/>
      <c r="DD49" s="692">
        <v>7494296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64" zoomScale="70" zoomScaleNormal="25" zoomScaleSheetLayoutView="70" workbookViewId="0">
      <selection activeCell="AU72" sqref="AU72:AY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362</v>
      </c>
      <c r="C7" s="720"/>
      <c r="D7" s="720"/>
      <c r="E7" s="720"/>
      <c r="F7" s="720"/>
      <c r="G7" s="720"/>
      <c r="H7" s="720"/>
      <c r="I7" s="720"/>
      <c r="J7" s="720"/>
      <c r="K7" s="720"/>
      <c r="L7" s="720"/>
      <c r="M7" s="720"/>
      <c r="N7" s="720"/>
      <c r="O7" s="720"/>
      <c r="P7" s="721"/>
      <c r="Q7" s="722">
        <v>31128</v>
      </c>
      <c r="R7" s="723"/>
      <c r="S7" s="723"/>
      <c r="T7" s="723"/>
      <c r="U7" s="723"/>
      <c r="V7" s="723">
        <v>25109</v>
      </c>
      <c r="W7" s="723"/>
      <c r="X7" s="723"/>
      <c r="Y7" s="723"/>
      <c r="Z7" s="723"/>
      <c r="AA7" s="723">
        <v>6019</v>
      </c>
      <c r="AB7" s="723"/>
      <c r="AC7" s="723"/>
      <c r="AD7" s="723"/>
      <c r="AE7" s="724"/>
      <c r="AF7" s="725">
        <v>4693</v>
      </c>
      <c r="AG7" s="726"/>
      <c r="AH7" s="726"/>
      <c r="AI7" s="726"/>
      <c r="AJ7" s="727"/>
      <c r="AK7" s="762">
        <v>6642</v>
      </c>
      <c r="AL7" s="763"/>
      <c r="AM7" s="763"/>
      <c r="AN7" s="763"/>
      <c r="AO7" s="763"/>
      <c r="AP7" s="763">
        <v>5779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363</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364</v>
      </c>
      <c r="B23" s="778" t="s">
        <v>365</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4693</v>
      </c>
      <c r="AG23" s="782"/>
      <c r="AH23" s="782"/>
      <c r="AI23" s="782"/>
      <c r="AJ23" s="785"/>
      <c r="AK23" s="786"/>
      <c r="AL23" s="787"/>
      <c r="AM23" s="787"/>
      <c r="AN23" s="787"/>
      <c r="AO23" s="787"/>
      <c r="AP23" s="782"/>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345</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800" t="s">
        <v>371</v>
      </c>
      <c r="AG26" s="801"/>
      <c r="AH26" s="801"/>
      <c r="AI26" s="801"/>
      <c r="AJ26" s="802"/>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376</v>
      </c>
      <c r="C28" s="720"/>
      <c r="D28" s="720"/>
      <c r="E28" s="720"/>
      <c r="F28" s="720"/>
      <c r="G28" s="720"/>
      <c r="H28" s="720"/>
      <c r="I28" s="720"/>
      <c r="J28" s="720"/>
      <c r="K28" s="720"/>
      <c r="L28" s="720"/>
      <c r="M28" s="720"/>
      <c r="N28" s="720"/>
      <c r="O28" s="720"/>
      <c r="P28" s="721"/>
      <c r="Q28" s="810">
        <v>2132</v>
      </c>
      <c r="R28" s="811"/>
      <c r="S28" s="811"/>
      <c r="T28" s="811"/>
      <c r="U28" s="811"/>
      <c r="V28" s="811">
        <v>1895</v>
      </c>
      <c r="W28" s="811"/>
      <c r="X28" s="811"/>
      <c r="Y28" s="811"/>
      <c r="Z28" s="811"/>
      <c r="AA28" s="811">
        <v>237</v>
      </c>
      <c r="AB28" s="811"/>
      <c r="AC28" s="811"/>
      <c r="AD28" s="811"/>
      <c r="AE28" s="812"/>
      <c r="AF28" s="813">
        <v>237</v>
      </c>
      <c r="AG28" s="811"/>
      <c r="AH28" s="811"/>
      <c r="AI28" s="811"/>
      <c r="AJ28" s="814"/>
      <c r="AK28" s="815">
        <v>149</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377</v>
      </c>
      <c r="C29" s="744"/>
      <c r="D29" s="744"/>
      <c r="E29" s="744"/>
      <c r="F29" s="744"/>
      <c r="G29" s="744"/>
      <c r="H29" s="744"/>
      <c r="I29" s="744"/>
      <c r="J29" s="744"/>
      <c r="K29" s="744"/>
      <c r="L29" s="744"/>
      <c r="M29" s="744"/>
      <c r="N29" s="744"/>
      <c r="O29" s="744"/>
      <c r="P29" s="745"/>
      <c r="Q29" s="746">
        <v>1292</v>
      </c>
      <c r="R29" s="747"/>
      <c r="S29" s="747"/>
      <c r="T29" s="747"/>
      <c r="U29" s="747"/>
      <c r="V29" s="747">
        <v>1235</v>
      </c>
      <c r="W29" s="747"/>
      <c r="X29" s="747"/>
      <c r="Y29" s="747"/>
      <c r="Z29" s="747"/>
      <c r="AA29" s="747">
        <v>52</v>
      </c>
      <c r="AB29" s="747"/>
      <c r="AC29" s="747"/>
      <c r="AD29" s="747"/>
      <c r="AE29" s="748"/>
      <c r="AF29" s="749">
        <v>52</v>
      </c>
      <c r="AG29" s="750"/>
      <c r="AH29" s="750"/>
      <c r="AI29" s="750"/>
      <c r="AJ29" s="751"/>
      <c r="AK29" s="818">
        <v>241</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378</v>
      </c>
      <c r="C30" s="744"/>
      <c r="D30" s="744"/>
      <c r="E30" s="744"/>
      <c r="F30" s="744"/>
      <c r="G30" s="744"/>
      <c r="H30" s="744"/>
      <c r="I30" s="744"/>
      <c r="J30" s="744"/>
      <c r="K30" s="744"/>
      <c r="L30" s="744"/>
      <c r="M30" s="744"/>
      <c r="N30" s="744"/>
      <c r="O30" s="744"/>
      <c r="P30" s="745"/>
      <c r="Q30" s="746">
        <v>151</v>
      </c>
      <c r="R30" s="747"/>
      <c r="S30" s="747"/>
      <c r="T30" s="747"/>
      <c r="U30" s="747"/>
      <c r="V30" s="747">
        <v>151</v>
      </c>
      <c r="W30" s="747"/>
      <c r="X30" s="747"/>
      <c r="Y30" s="747"/>
      <c r="Z30" s="747"/>
      <c r="AA30" s="747">
        <v>0</v>
      </c>
      <c r="AB30" s="747"/>
      <c r="AC30" s="747"/>
      <c r="AD30" s="747"/>
      <c r="AE30" s="748"/>
      <c r="AF30" s="749">
        <v>0</v>
      </c>
      <c r="AG30" s="750"/>
      <c r="AH30" s="750"/>
      <c r="AI30" s="750"/>
      <c r="AJ30" s="751"/>
      <c r="AK30" s="818">
        <v>46</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379</v>
      </c>
      <c r="C31" s="744"/>
      <c r="D31" s="744"/>
      <c r="E31" s="744"/>
      <c r="F31" s="744"/>
      <c r="G31" s="744"/>
      <c r="H31" s="744"/>
      <c r="I31" s="744"/>
      <c r="J31" s="744"/>
      <c r="K31" s="744"/>
      <c r="L31" s="744"/>
      <c r="M31" s="744"/>
      <c r="N31" s="744"/>
      <c r="O31" s="744"/>
      <c r="P31" s="745"/>
      <c r="Q31" s="746">
        <v>6</v>
      </c>
      <c r="R31" s="747"/>
      <c r="S31" s="747"/>
      <c r="T31" s="747"/>
      <c r="U31" s="747"/>
      <c r="V31" s="747">
        <v>6</v>
      </c>
      <c r="W31" s="747"/>
      <c r="X31" s="747"/>
      <c r="Y31" s="747"/>
      <c r="Z31" s="747"/>
      <c r="AA31" s="747">
        <v>0</v>
      </c>
      <c r="AB31" s="747"/>
      <c r="AC31" s="747"/>
      <c r="AD31" s="747"/>
      <c r="AE31" s="748"/>
      <c r="AF31" s="749" t="s">
        <v>110</v>
      </c>
      <c r="AG31" s="750"/>
      <c r="AH31" s="750"/>
      <c r="AI31" s="750"/>
      <c r="AJ31" s="751"/>
      <c r="AK31" s="818">
        <v>2</v>
      </c>
      <c r="AL31" s="819"/>
      <c r="AM31" s="819"/>
      <c r="AN31" s="819"/>
      <c r="AO31" s="819"/>
      <c r="AP31" s="819"/>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380</v>
      </c>
      <c r="C32" s="744"/>
      <c r="D32" s="744"/>
      <c r="E32" s="744"/>
      <c r="F32" s="744"/>
      <c r="G32" s="744"/>
      <c r="H32" s="744"/>
      <c r="I32" s="744"/>
      <c r="J32" s="744"/>
      <c r="K32" s="744"/>
      <c r="L32" s="744"/>
      <c r="M32" s="744"/>
      <c r="N32" s="744"/>
      <c r="O32" s="744"/>
      <c r="P32" s="745"/>
      <c r="Q32" s="746">
        <v>465</v>
      </c>
      <c r="R32" s="747"/>
      <c r="S32" s="747"/>
      <c r="T32" s="747"/>
      <c r="U32" s="747"/>
      <c r="V32" s="747">
        <v>386</v>
      </c>
      <c r="W32" s="747"/>
      <c r="X32" s="747"/>
      <c r="Y32" s="747"/>
      <c r="Z32" s="747"/>
      <c r="AA32" s="747">
        <v>79</v>
      </c>
      <c r="AB32" s="747"/>
      <c r="AC32" s="747"/>
      <c r="AD32" s="747"/>
      <c r="AE32" s="748"/>
      <c r="AF32" s="749" t="s">
        <v>110</v>
      </c>
      <c r="AG32" s="750"/>
      <c r="AH32" s="750"/>
      <c r="AI32" s="750"/>
      <c r="AJ32" s="751"/>
      <c r="AK32" s="818">
        <v>82</v>
      </c>
      <c r="AL32" s="819"/>
      <c r="AM32" s="819"/>
      <c r="AN32" s="819"/>
      <c r="AO32" s="819"/>
      <c r="AP32" s="819">
        <v>1282</v>
      </c>
      <c r="AQ32" s="819"/>
      <c r="AR32" s="819"/>
      <c r="AS32" s="819"/>
      <c r="AT32" s="819"/>
      <c r="AU32" s="819">
        <v>403</v>
      </c>
      <c r="AV32" s="819"/>
      <c r="AW32" s="819"/>
      <c r="AX32" s="819"/>
      <c r="AY32" s="819"/>
      <c r="AZ32" s="820"/>
      <c r="BA32" s="820"/>
      <c r="BB32" s="820"/>
      <c r="BC32" s="820"/>
      <c r="BD32" s="820"/>
      <c r="BE32" s="816" t="s">
        <v>381</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382</v>
      </c>
      <c r="C33" s="744"/>
      <c r="D33" s="744"/>
      <c r="E33" s="744"/>
      <c r="F33" s="744"/>
      <c r="G33" s="744"/>
      <c r="H33" s="744"/>
      <c r="I33" s="744"/>
      <c r="J33" s="744"/>
      <c r="K33" s="744"/>
      <c r="L33" s="744"/>
      <c r="M33" s="744"/>
      <c r="N33" s="744"/>
      <c r="O33" s="744"/>
      <c r="P33" s="745"/>
      <c r="Q33" s="746">
        <v>1216</v>
      </c>
      <c r="R33" s="747"/>
      <c r="S33" s="747"/>
      <c r="T33" s="747"/>
      <c r="U33" s="747"/>
      <c r="V33" s="747">
        <v>1453</v>
      </c>
      <c r="W33" s="747"/>
      <c r="X33" s="747"/>
      <c r="Y33" s="747"/>
      <c r="Z33" s="747"/>
      <c r="AA33" s="747">
        <v>-237</v>
      </c>
      <c r="AB33" s="747"/>
      <c r="AC33" s="747"/>
      <c r="AD33" s="747"/>
      <c r="AE33" s="748"/>
      <c r="AF33" s="749" t="s">
        <v>110</v>
      </c>
      <c r="AG33" s="750"/>
      <c r="AH33" s="750"/>
      <c r="AI33" s="750"/>
      <c r="AJ33" s="751"/>
      <c r="AK33" s="818">
        <v>791</v>
      </c>
      <c r="AL33" s="819"/>
      <c r="AM33" s="819"/>
      <c r="AN33" s="819"/>
      <c r="AO33" s="819"/>
      <c r="AP33" s="819">
        <v>4981</v>
      </c>
      <c r="AQ33" s="819"/>
      <c r="AR33" s="819"/>
      <c r="AS33" s="819"/>
      <c r="AT33" s="819"/>
      <c r="AU33" s="819">
        <v>4662</v>
      </c>
      <c r="AV33" s="819"/>
      <c r="AW33" s="819"/>
      <c r="AX33" s="819"/>
      <c r="AY33" s="819"/>
      <c r="AZ33" s="820"/>
      <c r="BA33" s="820"/>
      <c r="BB33" s="820"/>
      <c r="BC33" s="820"/>
      <c r="BD33" s="820"/>
      <c r="BE33" s="816" t="s">
        <v>381</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364</v>
      </c>
      <c r="B63" s="778" t="s">
        <v>384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289</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386</v>
      </c>
      <c r="B66" s="729"/>
      <c r="C66" s="729"/>
      <c r="D66" s="729"/>
      <c r="E66" s="729"/>
      <c r="F66" s="729"/>
      <c r="G66" s="729"/>
      <c r="H66" s="729"/>
      <c r="I66" s="729"/>
      <c r="J66" s="729"/>
      <c r="K66" s="729"/>
      <c r="L66" s="729"/>
      <c r="M66" s="729"/>
      <c r="N66" s="729"/>
      <c r="O66" s="729"/>
      <c r="P66" s="730"/>
      <c r="Q66" s="705" t="s">
        <v>368</v>
      </c>
      <c r="R66" s="706"/>
      <c r="S66" s="706"/>
      <c r="T66" s="706"/>
      <c r="U66" s="707"/>
      <c r="V66" s="705" t="s">
        <v>369</v>
      </c>
      <c r="W66" s="706"/>
      <c r="X66" s="706"/>
      <c r="Y66" s="706"/>
      <c r="Z66" s="707"/>
      <c r="AA66" s="705" t="s">
        <v>370</v>
      </c>
      <c r="AB66" s="706"/>
      <c r="AC66" s="706"/>
      <c r="AD66" s="706"/>
      <c r="AE66" s="707"/>
      <c r="AF66" s="840" t="s">
        <v>371</v>
      </c>
      <c r="AG66" s="801"/>
      <c r="AH66" s="801"/>
      <c r="AI66" s="801"/>
      <c r="AJ66" s="841"/>
      <c r="AK66" s="705" t="s">
        <v>372</v>
      </c>
      <c r="AL66" s="729"/>
      <c r="AM66" s="729"/>
      <c r="AN66" s="729"/>
      <c r="AO66" s="730"/>
      <c r="AP66" s="705" t="s">
        <v>373</v>
      </c>
      <c r="AQ66" s="706"/>
      <c r="AR66" s="706"/>
      <c r="AS66" s="706"/>
      <c r="AT66" s="707"/>
      <c r="AU66" s="705" t="s">
        <v>387</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526</v>
      </c>
      <c r="C68" s="858"/>
      <c r="D68" s="858"/>
      <c r="E68" s="858"/>
      <c r="F68" s="858"/>
      <c r="G68" s="858"/>
      <c r="H68" s="858"/>
      <c r="I68" s="858"/>
      <c r="J68" s="858"/>
      <c r="K68" s="858"/>
      <c r="L68" s="858"/>
      <c r="M68" s="858"/>
      <c r="N68" s="858"/>
      <c r="O68" s="858"/>
      <c r="P68" s="859"/>
      <c r="Q68" s="860">
        <v>4620</v>
      </c>
      <c r="R68" s="854"/>
      <c r="S68" s="854"/>
      <c r="T68" s="854"/>
      <c r="U68" s="854"/>
      <c r="V68" s="854">
        <v>4526</v>
      </c>
      <c r="W68" s="854"/>
      <c r="X68" s="854"/>
      <c r="Y68" s="854"/>
      <c r="Z68" s="854"/>
      <c r="AA68" s="854">
        <v>93</v>
      </c>
      <c r="AB68" s="854"/>
      <c r="AC68" s="854"/>
      <c r="AD68" s="854"/>
      <c r="AE68" s="854"/>
      <c r="AF68" s="854">
        <v>14</v>
      </c>
      <c r="AG68" s="854"/>
      <c r="AH68" s="854"/>
      <c r="AI68" s="854"/>
      <c r="AJ68" s="854"/>
      <c r="AK68" s="854" t="s">
        <v>532</v>
      </c>
      <c r="AL68" s="854"/>
      <c r="AM68" s="854"/>
      <c r="AN68" s="854"/>
      <c r="AO68" s="854"/>
      <c r="AP68" s="854">
        <v>168</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529</v>
      </c>
      <c r="C69" s="862"/>
      <c r="D69" s="862"/>
      <c r="E69" s="862"/>
      <c r="F69" s="862"/>
      <c r="G69" s="862"/>
      <c r="H69" s="862"/>
      <c r="I69" s="862"/>
      <c r="J69" s="862"/>
      <c r="K69" s="862"/>
      <c r="L69" s="862"/>
      <c r="M69" s="862"/>
      <c r="N69" s="862"/>
      <c r="O69" s="862"/>
      <c r="P69" s="863"/>
      <c r="Q69" s="864">
        <v>17181</v>
      </c>
      <c r="R69" s="819"/>
      <c r="S69" s="819"/>
      <c r="T69" s="819"/>
      <c r="U69" s="819"/>
      <c r="V69" s="819">
        <v>16405</v>
      </c>
      <c r="W69" s="819"/>
      <c r="X69" s="819"/>
      <c r="Y69" s="819"/>
      <c r="Z69" s="819"/>
      <c r="AA69" s="819">
        <v>776</v>
      </c>
      <c r="AB69" s="819"/>
      <c r="AC69" s="819"/>
      <c r="AD69" s="819"/>
      <c r="AE69" s="819"/>
      <c r="AF69" s="819">
        <v>776</v>
      </c>
      <c r="AG69" s="819"/>
      <c r="AH69" s="819"/>
      <c r="AI69" s="819"/>
      <c r="AJ69" s="819"/>
      <c r="AK69" s="819">
        <v>1960</v>
      </c>
      <c r="AL69" s="819"/>
      <c r="AM69" s="819"/>
      <c r="AN69" s="819"/>
      <c r="AO69" s="819"/>
      <c r="AP69" s="819" t="s">
        <v>532</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528</v>
      </c>
      <c r="C70" s="862"/>
      <c r="D70" s="862"/>
      <c r="E70" s="862"/>
      <c r="F70" s="862"/>
      <c r="G70" s="862"/>
      <c r="H70" s="862"/>
      <c r="I70" s="862"/>
      <c r="J70" s="862"/>
      <c r="K70" s="862"/>
      <c r="L70" s="862"/>
      <c r="M70" s="862"/>
      <c r="N70" s="862"/>
      <c r="O70" s="862"/>
      <c r="P70" s="863"/>
      <c r="Q70" s="864">
        <v>952</v>
      </c>
      <c r="R70" s="819"/>
      <c r="S70" s="819"/>
      <c r="T70" s="819"/>
      <c r="U70" s="819"/>
      <c r="V70" s="819">
        <v>950</v>
      </c>
      <c r="W70" s="819"/>
      <c r="X70" s="819"/>
      <c r="Y70" s="819"/>
      <c r="Z70" s="819"/>
      <c r="AA70" s="819">
        <v>2</v>
      </c>
      <c r="AB70" s="819"/>
      <c r="AC70" s="819"/>
      <c r="AD70" s="819"/>
      <c r="AE70" s="819"/>
      <c r="AF70" s="819">
        <v>2</v>
      </c>
      <c r="AG70" s="819"/>
      <c r="AH70" s="819"/>
      <c r="AI70" s="819"/>
      <c r="AJ70" s="819"/>
      <c r="AK70" s="819">
        <v>0</v>
      </c>
      <c r="AL70" s="819"/>
      <c r="AM70" s="819"/>
      <c r="AN70" s="819"/>
      <c r="AO70" s="819"/>
      <c r="AP70" s="819" t="s">
        <v>532</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525</v>
      </c>
      <c r="C71" s="862"/>
      <c r="D71" s="862"/>
      <c r="E71" s="862"/>
      <c r="F71" s="862"/>
      <c r="G71" s="862"/>
      <c r="H71" s="862"/>
      <c r="I71" s="862"/>
      <c r="J71" s="862"/>
      <c r="K71" s="862"/>
      <c r="L71" s="862"/>
      <c r="M71" s="862"/>
      <c r="N71" s="862"/>
      <c r="O71" s="862"/>
      <c r="P71" s="863"/>
      <c r="Q71" s="864">
        <v>628</v>
      </c>
      <c r="R71" s="819"/>
      <c r="S71" s="819"/>
      <c r="T71" s="819"/>
      <c r="U71" s="819"/>
      <c r="V71" s="819">
        <v>616</v>
      </c>
      <c r="W71" s="819"/>
      <c r="X71" s="819"/>
      <c r="Y71" s="819"/>
      <c r="Z71" s="819"/>
      <c r="AA71" s="819">
        <v>12</v>
      </c>
      <c r="AB71" s="819"/>
      <c r="AC71" s="819"/>
      <c r="AD71" s="819"/>
      <c r="AE71" s="819"/>
      <c r="AF71" s="819">
        <v>12</v>
      </c>
      <c r="AG71" s="819"/>
      <c r="AH71" s="819"/>
      <c r="AI71" s="819"/>
      <c r="AJ71" s="819"/>
      <c r="AK71" s="819">
        <v>16</v>
      </c>
      <c r="AL71" s="819"/>
      <c r="AM71" s="819"/>
      <c r="AN71" s="819"/>
      <c r="AO71" s="819"/>
      <c r="AP71" s="819">
        <v>45</v>
      </c>
      <c r="AQ71" s="819"/>
      <c r="AR71" s="819"/>
      <c r="AS71" s="819"/>
      <c r="AT71" s="819"/>
      <c r="AU71" s="819">
        <v>16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527</v>
      </c>
      <c r="C72" s="862"/>
      <c r="D72" s="862"/>
      <c r="E72" s="862"/>
      <c r="F72" s="862"/>
      <c r="G72" s="862"/>
      <c r="H72" s="862"/>
      <c r="I72" s="862"/>
      <c r="J72" s="862"/>
      <c r="K72" s="862"/>
      <c r="L72" s="862"/>
      <c r="M72" s="862"/>
      <c r="N72" s="862"/>
      <c r="O72" s="862"/>
      <c r="P72" s="863"/>
      <c r="Q72" s="864">
        <v>141</v>
      </c>
      <c r="R72" s="819"/>
      <c r="S72" s="819"/>
      <c r="T72" s="819"/>
      <c r="U72" s="819"/>
      <c r="V72" s="819">
        <v>136</v>
      </c>
      <c r="W72" s="819"/>
      <c r="X72" s="819"/>
      <c r="Y72" s="819"/>
      <c r="Z72" s="819"/>
      <c r="AA72" s="819">
        <v>5</v>
      </c>
      <c r="AB72" s="819"/>
      <c r="AC72" s="819"/>
      <c r="AD72" s="819"/>
      <c r="AE72" s="819"/>
      <c r="AF72" s="819">
        <v>5</v>
      </c>
      <c r="AG72" s="819"/>
      <c r="AH72" s="819"/>
      <c r="AI72" s="819"/>
      <c r="AJ72" s="819"/>
      <c r="AK72" s="819" t="s">
        <v>533</v>
      </c>
      <c r="AL72" s="819"/>
      <c r="AM72" s="819"/>
      <c r="AN72" s="819"/>
      <c r="AO72" s="819"/>
      <c r="AP72" s="819" t="s">
        <v>532</v>
      </c>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530</v>
      </c>
      <c r="C73" s="862"/>
      <c r="D73" s="862"/>
      <c r="E73" s="862"/>
      <c r="F73" s="862"/>
      <c r="G73" s="862"/>
      <c r="H73" s="862"/>
      <c r="I73" s="862"/>
      <c r="J73" s="862"/>
      <c r="K73" s="862"/>
      <c r="L73" s="862"/>
      <c r="M73" s="862"/>
      <c r="N73" s="862"/>
      <c r="O73" s="862"/>
      <c r="P73" s="863"/>
      <c r="Q73" s="864">
        <v>198</v>
      </c>
      <c r="R73" s="819"/>
      <c r="S73" s="819"/>
      <c r="T73" s="819"/>
      <c r="U73" s="819"/>
      <c r="V73" s="819">
        <v>148</v>
      </c>
      <c r="W73" s="819"/>
      <c r="X73" s="819"/>
      <c r="Y73" s="819"/>
      <c r="Z73" s="819"/>
      <c r="AA73" s="819">
        <v>50</v>
      </c>
      <c r="AB73" s="819"/>
      <c r="AC73" s="819"/>
      <c r="AD73" s="819"/>
      <c r="AE73" s="819"/>
      <c r="AF73" s="819">
        <v>50</v>
      </c>
      <c r="AG73" s="819"/>
      <c r="AH73" s="819"/>
      <c r="AI73" s="819"/>
      <c r="AJ73" s="819"/>
      <c r="AK73" s="819">
        <v>8</v>
      </c>
      <c r="AL73" s="819"/>
      <c r="AM73" s="819"/>
      <c r="AN73" s="819"/>
      <c r="AO73" s="819"/>
      <c r="AP73" s="819" t="s">
        <v>532</v>
      </c>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531</v>
      </c>
      <c r="C74" s="862"/>
      <c r="D74" s="862"/>
      <c r="E74" s="862"/>
      <c r="F74" s="862"/>
      <c r="G74" s="862"/>
      <c r="H74" s="862"/>
      <c r="I74" s="862"/>
      <c r="J74" s="862"/>
      <c r="K74" s="862"/>
      <c r="L74" s="862"/>
      <c r="M74" s="862"/>
      <c r="N74" s="862"/>
      <c r="O74" s="862"/>
      <c r="P74" s="863"/>
      <c r="Q74" s="864">
        <v>244301</v>
      </c>
      <c r="R74" s="819"/>
      <c r="S74" s="819"/>
      <c r="T74" s="819"/>
      <c r="U74" s="819"/>
      <c r="V74" s="819">
        <v>236368</v>
      </c>
      <c r="W74" s="819"/>
      <c r="X74" s="819"/>
      <c r="Y74" s="819"/>
      <c r="Z74" s="819"/>
      <c r="AA74" s="819">
        <v>7933</v>
      </c>
      <c r="AB74" s="819"/>
      <c r="AC74" s="819"/>
      <c r="AD74" s="819"/>
      <c r="AE74" s="819"/>
      <c r="AF74" s="819">
        <v>7933</v>
      </c>
      <c r="AG74" s="819"/>
      <c r="AH74" s="819"/>
      <c r="AI74" s="819"/>
      <c r="AJ74" s="819"/>
      <c r="AK74" s="819">
        <v>10112</v>
      </c>
      <c r="AL74" s="819"/>
      <c r="AM74" s="819"/>
      <c r="AN74" s="819"/>
      <c r="AO74" s="819"/>
      <c r="AP74" s="819" t="s">
        <v>532</v>
      </c>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364</v>
      </c>
      <c r="B88" s="778" t="s">
        <v>388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8792</v>
      </c>
      <c r="AG88" s="830"/>
      <c r="AH88" s="830"/>
      <c r="AI88" s="830"/>
      <c r="AJ88" s="830"/>
      <c r="AK88" s="827"/>
      <c r="AL88" s="827"/>
      <c r="AM88" s="827"/>
      <c r="AN88" s="827"/>
      <c r="AO88" s="827"/>
      <c r="AP88" s="830">
        <v>213</v>
      </c>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8" t="s">
        <v>389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397</v>
      </c>
      <c r="AB109" s="883"/>
      <c r="AC109" s="883"/>
      <c r="AD109" s="883"/>
      <c r="AE109" s="884"/>
      <c r="AF109" s="882" t="s">
        <v>284</v>
      </c>
      <c r="AG109" s="883"/>
      <c r="AH109" s="883"/>
      <c r="AI109" s="883"/>
      <c r="AJ109" s="884"/>
      <c r="AK109" s="882" t="s">
        <v>283</v>
      </c>
      <c r="AL109" s="883"/>
      <c r="AM109" s="883"/>
      <c r="AN109" s="883"/>
      <c r="AO109" s="884"/>
      <c r="AP109" s="882" t="s">
        <v>398</v>
      </c>
      <c r="AQ109" s="883"/>
      <c r="AR109" s="883"/>
      <c r="AS109" s="883"/>
      <c r="AT109" s="885"/>
      <c r="AU109" s="904" t="s">
        <v>396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397</v>
      </c>
      <c r="BR109" s="883"/>
      <c r="BS109" s="883"/>
      <c r="BT109" s="883"/>
      <c r="BU109" s="884"/>
      <c r="BV109" s="882" t="s">
        <v>284</v>
      </c>
      <c r="BW109" s="883"/>
      <c r="BX109" s="883"/>
      <c r="BY109" s="883"/>
      <c r="BZ109" s="884"/>
      <c r="CA109" s="882" t="s">
        <v>283</v>
      </c>
      <c r="CB109" s="883"/>
      <c r="CC109" s="883"/>
      <c r="CD109" s="883"/>
      <c r="CE109" s="884"/>
      <c r="CF109" s="905" t="s">
        <v>398</v>
      </c>
      <c r="CG109" s="905"/>
      <c r="CH109" s="905"/>
      <c r="CI109" s="905"/>
      <c r="CJ109" s="905"/>
      <c r="CK109" s="882" t="s">
        <v>399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397</v>
      </c>
      <c r="DH109" s="883"/>
      <c r="DI109" s="883"/>
      <c r="DJ109" s="883"/>
      <c r="DK109" s="884"/>
      <c r="DL109" s="882" t="s">
        <v>284</v>
      </c>
      <c r="DM109" s="883"/>
      <c r="DN109" s="883"/>
      <c r="DO109" s="883"/>
      <c r="DP109" s="884"/>
      <c r="DQ109" s="882" t="s">
        <v>283</v>
      </c>
      <c r="DR109" s="883"/>
      <c r="DS109" s="883"/>
      <c r="DT109" s="883"/>
      <c r="DU109" s="884"/>
      <c r="DV109" s="882" t="s">
        <v>398</v>
      </c>
      <c r="DW109" s="883"/>
      <c r="DX109" s="883"/>
      <c r="DY109" s="883"/>
      <c r="DZ109" s="885"/>
    </row>
    <row r="110" spans="1:131" s="197" customFormat="1" ht="26.25" customHeight="1">
      <c r="A110" s="886" t="s">
        <v>400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780085</v>
      </c>
      <c r="AB110" s="890"/>
      <c r="AC110" s="890"/>
      <c r="AD110" s="890"/>
      <c r="AE110" s="891"/>
      <c r="AF110" s="892">
        <v>610152</v>
      </c>
      <c r="AG110" s="890"/>
      <c r="AH110" s="890"/>
      <c r="AI110" s="890"/>
      <c r="AJ110" s="891"/>
      <c r="AK110" s="892">
        <v>576206</v>
      </c>
      <c r="AL110" s="890"/>
      <c r="AM110" s="890"/>
      <c r="AN110" s="890"/>
      <c r="AO110" s="891"/>
      <c r="AP110" s="893">
        <v>16.100000000000001</v>
      </c>
      <c r="AQ110" s="894"/>
      <c r="AR110" s="894"/>
      <c r="AS110" s="894"/>
      <c r="AT110" s="895"/>
      <c r="AU110" s="896" t="s">
        <v>60</v>
      </c>
      <c r="AV110" s="897"/>
      <c r="AW110" s="897"/>
      <c r="AX110" s="897"/>
      <c r="AY110" s="898"/>
      <c r="AZ110" s="940" t="s">
        <v>401</v>
      </c>
      <c r="BA110" s="887"/>
      <c r="BB110" s="887"/>
      <c r="BC110" s="887"/>
      <c r="BD110" s="887"/>
      <c r="BE110" s="887"/>
      <c r="BF110" s="887"/>
      <c r="BG110" s="887"/>
      <c r="BH110" s="887"/>
      <c r="BI110" s="887"/>
      <c r="BJ110" s="887"/>
      <c r="BK110" s="887"/>
      <c r="BL110" s="887"/>
      <c r="BM110" s="887"/>
      <c r="BN110" s="887"/>
      <c r="BO110" s="887"/>
      <c r="BP110" s="888"/>
      <c r="BQ110" s="926">
        <v>5416352</v>
      </c>
      <c r="BR110" s="927"/>
      <c r="BS110" s="927"/>
      <c r="BT110" s="927"/>
      <c r="BU110" s="927"/>
      <c r="BV110" s="927">
        <v>5773029</v>
      </c>
      <c r="BW110" s="927"/>
      <c r="BX110" s="927"/>
      <c r="BY110" s="927"/>
      <c r="BZ110" s="927"/>
      <c r="CA110" s="927">
        <v>5779363</v>
      </c>
      <c r="CB110" s="927"/>
      <c r="CC110" s="927"/>
      <c r="CD110" s="927"/>
      <c r="CE110" s="927"/>
      <c r="CF110" s="941">
        <v>161.4</v>
      </c>
      <c r="CG110" s="942"/>
      <c r="CH110" s="942"/>
      <c r="CI110" s="942"/>
      <c r="CJ110" s="942"/>
      <c r="CK110" s="943" t="s">
        <v>402</v>
      </c>
      <c r="CL110" s="944"/>
      <c r="CM110" s="923" t="s">
        <v>403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405</v>
      </c>
      <c r="BA111" s="950"/>
      <c r="BB111" s="950"/>
      <c r="BC111" s="950"/>
      <c r="BD111" s="950"/>
      <c r="BE111" s="950"/>
      <c r="BF111" s="950"/>
      <c r="BG111" s="950"/>
      <c r="BH111" s="950"/>
      <c r="BI111" s="950"/>
      <c r="BJ111" s="950"/>
      <c r="BK111" s="950"/>
      <c r="BL111" s="950"/>
      <c r="BM111" s="950"/>
      <c r="BN111" s="950"/>
      <c r="BO111" s="950"/>
      <c r="BP111" s="951"/>
      <c r="BQ111" s="919">
        <v>328297</v>
      </c>
      <c r="BR111" s="920"/>
      <c r="BS111" s="920"/>
      <c r="BT111" s="920"/>
      <c r="BU111" s="920"/>
      <c r="BV111" s="920">
        <v>279599</v>
      </c>
      <c r="BW111" s="920"/>
      <c r="BX111" s="920"/>
      <c r="BY111" s="920"/>
      <c r="BZ111" s="920"/>
      <c r="CA111" s="920">
        <v>228465</v>
      </c>
      <c r="CB111" s="920"/>
      <c r="CC111" s="920"/>
      <c r="CD111" s="920"/>
      <c r="CE111" s="920"/>
      <c r="CF111" s="914">
        <v>6.4</v>
      </c>
      <c r="CG111" s="915"/>
      <c r="CH111" s="915"/>
      <c r="CI111" s="915"/>
      <c r="CJ111" s="915"/>
      <c r="CK111" s="945"/>
      <c r="CL111" s="946"/>
      <c r="CM111" s="916" t="s">
        <v>406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407</v>
      </c>
      <c r="B112" s="953"/>
      <c r="C112" s="950" t="s">
        <v>408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409</v>
      </c>
      <c r="BA112" s="950"/>
      <c r="BB112" s="950"/>
      <c r="BC112" s="950"/>
      <c r="BD112" s="950"/>
      <c r="BE112" s="950"/>
      <c r="BF112" s="950"/>
      <c r="BG112" s="950"/>
      <c r="BH112" s="950"/>
      <c r="BI112" s="950"/>
      <c r="BJ112" s="950"/>
      <c r="BK112" s="950"/>
      <c r="BL112" s="950"/>
      <c r="BM112" s="950"/>
      <c r="BN112" s="950"/>
      <c r="BO112" s="950"/>
      <c r="BP112" s="951"/>
      <c r="BQ112" s="919">
        <v>4440049</v>
      </c>
      <c r="BR112" s="920"/>
      <c r="BS112" s="920"/>
      <c r="BT112" s="920"/>
      <c r="BU112" s="920"/>
      <c r="BV112" s="920">
        <v>4959868</v>
      </c>
      <c r="BW112" s="920"/>
      <c r="BX112" s="920"/>
      <c r="BY112" s="920"/>
      <c r="BZ112" s="920"/>
      <c r="CA112" s="920">
        <v>5064982</v>
      </c>
      <c r="CB112" s="920"/>
      <c r="CC112" s="920"/>
      <c r="CD112" s="920"/>
      <c r="CE112" s="920"/>
      <c r="CF112" s="914">
        <v>141.5</v>
      </c>
      <c r="CG112" s="915"/>
      <c r="CH112" s="915"/>
      <c r="CI112" s="915"/>
      <c r="CJ112" s="915"/>
      <c r="CK112" s="945"/>
      <c r="CL112" s="946"/>
      <c r="CM112" s="916" t="s">
        <v>410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328297</v>
      </c>
      <c r="DH112" s="920"/>
      <c r="DI112" s="920"/>
      <c r="DJ112" s="920"/>
      <c r="DK112" s="920"/>
      <c r="DL112" s="920">
        <v>279599</v>
      </c>
      <c r="DM112" s="920"/>
      <c r="DN112" s="920"/>
      <c r="DO112" s="920"/>
      <c r="DP112" s="920"/>
      <c r="DQ112" s="920">
        <v>228465</v>
      </c>
      <c r="DR112" s="920"/>
      <c r="DS112" s="920"/>
      <c r="DT112" s="920"/>
      <c r="DU112" s="920"/>
      <c r="DV112" s="921">
        <v>6.4</v>
      </c>
      <c r="DW112" s="921"/>
      <c r="DX112" s="921"/>
      <c r="DY112" s="921"/>
      <c r="DZ112" s="922"/>
    </row>
    <row r="113" spans="1:130" s="197" customFormat="1" ht="26.25" customHeight="1">
      <c r="A113" s="954"/>
      <c r="B113" s="955"/>
      <c r="C113" s="950" t="s">
        <v>411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363145</v>
      </c>
      <c r="AB113" s="934"/>
      <c r="AC113" s="934"/>
      <c r="AD113" s="934"/>
      <c r="AE113" s="935"/>
      <c r="AF113" s="936">
        <v>531155</v>
      </c>
      <c r="AG113" s="934"/>
      <c r="AH113" s="934"/>
      <c r="AI113" s="934"/>
      <c r="AJ113" s="935"/>
      <c r="AK113" s="936">
        <v>434452</v>
      </c>
      <c r="AL113" s="934"/>
      <c r="AM113" s="934"/>
      <c r="AN113" s="934"/>
      <c r="AO113" s="935"/>
      <c r="AP113" s="937">
        <v>12.1</v>
      </c>
      <c r="AQ113" s="938"/>
      <c r="AR113" s="938"/>
      <c r="AS113" s="938"/>
      <c r="AT113" s="939"/>
      <c r="AU113" s="899"/>
      <c r="AV113" s="900"/>
      <c r="AW113" s="900"/>
      <c r="AX113" s="900"/>
      <c r="AY113" s="901"/>
      <c r="AZ113" s="949" t="s">
        <v>412</v>
      </c>
      <c r="BA113" s="950"/>
      <c r="BB113" s="950"/>
      <c r="BC113" s="950"/>
      <c r="BD113" s="950"/>
      <c r="BE113" s="950"/>
      <c r="BF113" s="950"/>
      <c r="BG113" s="950"/>
      <c r="BH113" s="950"/>
      <c r="BI113" s="950"/>
      <c r="BJ113" s="950"/>
      <c r="BK113" s="950"/>
      <c r="BL113" s="950"/>
      <c r="BM113" s="950"/>
      <c r="BN113" s="950"/>
      <c r="BO113" s="950"/>
      <c r="BP113" s="951"/>
      <c r="BQ113" s="919">
        <v>13194</v>
      </c>
      <c r="BR113" s="920"/>
      <c r="BS113" s="920"/>
      <c r="BT113" s="920"/>
      <c r="BU113" s="920"/>
      <c r="BV113" s="920">
        <v>18825</v>
      </c>
      <c r="BW113" s="920"/>
      <c r="BX113" s="920"/>
      <c r="BY113" s="920"/>
      <c r="BZ113" s="920"/>
      <c r="CA113" s="920">
        <v>15968</v>
      </c>
      <c r="CB113" s="920"/>
      <c r="CC113" s="920"/>
      <c r="CD113" s="920"/>
      <c r="CE113" s="920"/>
      <c r="CF113" s="914">
        <v>0.4</v>
      </c>
      <c r="CG113" s="915"/>
      <c r="CH113" s="915"/>
      <c r="CI113" s="915"/>
      <c r="CJ113" s="915"/>
      <c r="CK113" s="945"/>
      <c r="CL113" s="946"/>
      <c r="CM113" s="916" t="s">
        <v>413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14617</v>
      </c>
      <c r="AB114" s="959"/>
      <c r="AC114" s="959"/>
      <c r="AD114" s="959"/>
      <c r="AE114" s="960"/>
      <c r="AF114" s="961">
        <v>5565</v>
      </c>
      <c r="AG114" s="959"/>
      <c r="AH114" s="959"/>
      <c r="AI114" s="959"/>
      <c r="AJ114" s="960"/>
      <c r="AK114" s="961">
        <v>6202</v>
      </c>
      <c r="AL114" s="959"/>
      <c r="AM114" s="959"/>
      <c r="AN114" s="959"/>
      <c r="AO114" s="960"/>
      <c r="AP114" s="962">
        <v>0.2</v>
      </c>
      <c r="AQ114" s="963"/>
      <c r="AR114" s="963"/>
      <c r="AS114" s="963"/>
      <c r="AT114" s="964"/>
      <c r="AU114" s="899"/>
      <c r="AV114" s="900"/>
      <c r="AW114" s="900"/>
      <c r="AX114" s="900"/>
      <c r="AY114" s="901"/>
      <c r="AZ114" s="949" t="s">
        <v>415</v>
      </c>
      <c r="BA114" s="950"/>
      <c r="BB114" s="950"/>
      <c r="BC114" s="950"/>
      <c r="BD114" s="950"/>
      <c r="BE114" s="950"/>
      <c r="BF114" s="950"/>
      <c r="BG114" s="950"/>
      <c r="BH114" s="950"/>
      <c r="BI114" s="950"/>
      <c r="BJ114" s="950"/>
      <c r="BK114" s="950"/>
      <c r="BL114" s="950"/>
      <c r="BM114" s="950"/>
      <c r="BN114" s="950"/>
      <c r="BO114" s="950"/>
      <c r="BP114" s="951"/>
      <c r="BQ114" s="919">
        <v>1393291</v>
      </c>
      <c r="BR114" s="920"/>
      <c r="BS114" s="920"/>
      <c r="BT114" s="920"/>
      <c r="BU114" s="920"/>
      <c r="BV114" s="920">
        <v>1426830</v>
      </c>
      <c r="BW114" s="920"/>
      <c r="BX114" s="920"/>
      <c r="BY114" s="920"/>
      <c r="BZ114" s="920"/>
      <c r="CA114" s="920">
        <v>1274564</v>
      </c>
      <c r="CB114" s="920"/>
      <c r="CC114" s="920"/>
      <c r="CD114" s="920"/>
      <c r="CE114" s="920"/>
      <c r="CF114" s="914">
        <v>35.6</v>
      </c>
      <c r="CG114" s="915"/>
      <c r="CH114" s="915"/>
      <c r="CI114" s="915"/>
      <c r="CJ114" s="915"/>
      <c r="CK114" s="945"/>
      <c r="CL114" s="946"/>
      <c r="CM114" s="916" t="s">
        <v>416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417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5114</v>
      </c>
      <c r="AB115" s="934"/>
      <c r="AC115" s="934"/>
      <c r="AD115" s="934"/>
      <c r="AE115" s="935"/>
      <c r="AF115" s="936">
        <v>5114</v>
      </c>
      <c r="AG115" s="934"/>
      <c r="AH115" s="934"/>
      <c r="AI115" s="934"/>
      <c r="AJ115" s="935"/>
      <c r="AK115" s="936">
        <v>5114</v>
      </c>
      <c r="AL115" s="934"/>
      <c r="AM115" s="934"/>
      <c r="AN115" s="934"/>
      <c r="AO115" s="935"/>
      <c r="AP115" s="937">
        <v>0.1</v>
      </c>
      <c r="AQ115" s="938"/>
      <c r="AR115" s="938"/>
      <c r="AS115" s="938"/>
      <c r="AT115" s="939"/>
      <c r="AU115" s="899"/>
      <c r="AV115" s="900"/>
      <c r="AW115" s="900"/>
      <c r="AX115" s="900"/>
      <c r="AY115" s="901"/>
      <c r="AZ115" s="949" t="s">
        <v>418</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v>2690</v>
      </c>
      <c r="BW115" s="920"/>
      <c r="BX115" s="920"/>
      <c r="BY115" s="920"/>
      <c r="BZ115" s="920"/>
      <c r="CA115" s="920">
        <v>1941</v>
      </c>
      <c r="CB115" s="920"/>
      <c r="CC115" s="920"/>
      <c r="CD115" s="920"/>
      <c r="CE115" s="920"/>
      <c r="CF115" s="914">
        <v>0.1</v>
      </c>
      <c r="CG115" s="915"/>
      <c r="CH115" s="915"/>
      <c r="CI115" s="915"/>
      <c r="CJ115" s="915"/>
      <c r="CK115" s="945"/>
      <c r="CL115" s="946"/>
      <c r="CM115" s="949" t="s">
        <v>419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421</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77" t="s">
        <v>423</v>
      </c>
      <c r="Z117" s="884"/>
      <c r="AA117" s="982">
        <v>1162961</v>
      </c>
      <c r="AB117" s="966"/>
      <c r="AC117" s="966"/>
      <c r="AD117" s="966"/>
      <c r="AE117" s="967"/>
      <c r="AF117" s="965">
        <v>1151986</v>
      </c>
      <c r="AG117" s="966"/>
      <c r="AH117" s="966"/>
      <c r="AI117" s="966"/>
      <c r="AJ117" s="967"/>
      <c r="AK117" s="965">
        <v>1021974</v>
      </c>
      <c r="AL117" s="966"/>
      <c r="AM117" s="966"/>
      <c r="AN117" s="966"/>
      <c r="AO117" s="967"/>
      <c r="AP117" s="968"/>
      <c r="AQ117" s="969"/>
      <c r="AR117" s="969"/>
      <c r="AS117" s="969"/>
      <c r="AT117" s="970"/>
      <c r="AU117" s="899"/>
      <c r="AV117" s="900"/>
      <c r="AW117" s="900"/>
      <c r="AX117" s="900"/>
      <c r="AY117" s="901"/>
      <c r="AZ117" s="979" t="s">
        <v>424</v>
      </c>
      <c r="BA117" s="971"/>
      <c r="BB117" s="971"/>
      <c r="BC117" s="971"/>
      <c r="BD117" s="971"/>
      <c r="BE117" s="971"/>
      <c r="BF117" s="971"/>
      <c r="BG117" s="971"/>
      <c r="BH117" s="971"/>
      <c r="BI117" s="971"/>
      <c r="BJ117" s="971"/>
      <c r="BK117" s="971"/>
      <c r="BL117" s="971"/>
      <c r="BM117" s="971"/>
      <c r="BN117" s="971"/>
      <c r="BO117" s="971"/>
      <c r="BP117" s="972"/>
      <c r="BQ117" s="980" t="s">
        <v>110</v>
      </c>
      <c r="BR117" s="981"/>
      <c r="BS117" s="981"/>
      <c r="BT117" s="981"/>
      <c r="BU117" s="981"/>
      <c r="BV117" s="981" t="s">
        <v>110</v>
      </c>
      <c r="BW117" s="981"/>
      <c r="BX117" s="981"/>
      <c r="BY117" s="981"/>
      <c r="BZ117" s="981"/>
      <c r="CA117" s="981" t="s">
        <v>110</v>
      </c>
      <c r="CB117" s="981"/>
      <c r="CC117" s="981"/>
      <c r="CD117" s="981"/>
      <c r="CE117" s="981"/>
      <c r="CF117" s="914" t="s">
        <v>110</v>
      </c>
      <c r="CG117" s="915"/>
      <c r="CH117" s="915"/>
      <c r="CI117" s="915"/>
      <c r="CJ117" s="915"/>
      <c r="CK117" s="945"/>
      <c r="CL117" s="946"/>
      <c r="CM117" s="916" t="s">
        <v>425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399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397</v>
      </c>
      <c r="AB118" s="883"/>
      <c r="AC118" s="883"/>
      <c r="AD118" s="883"/>
      <c r="AE118" s="884"/>
      <c r="AF118" s="882" t="s">
        <v>284</v>
      </c>
      <c r="AG118" s="883"/>
      <c r="AH118" s="883"/>
      <c r="AI118" s="883"/>
      <c r="AJ118" s="884"/>
      <c r="AK118" s="882" t="s">
        <v>283</v>
      </c>
      <c r="AL118" s="883"/>
      <c r="AM118" s="883"/>
      <c r="AN118" s="883"/>
      <c r="AO118" s="884"/>
      <c r="AP118" s="974" t="s">
        <v>398</v>
      </c>
      <c r="AQ118" s="975"/>
      <c r="AR118" s="975"/>
      <c r="AS118" s="975"/>
      <c r="AT118" s="976"/>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77" t="s">
        <v>426</v>
      </c>
      <c r="BP118" s="978"/>
      <c r="BQ118" s="980">
        <v>11591183</v>
      </c>
      <c r="BR118" s="981"/>
      <c r="BS118" s="981"/>
      <c r="BT118" s="981"/>
      <c r="BU118" s="981"/>
      <c r="BV118" s="981">
        <v>12460841</v>
      </c>
      <c r="BW118" s="981"/>
      <c r="BX118" s="981"/>
      <c r="BY118" s="981"/>
      <c r="BZ118" s="981"/>
      <c r="CA118" s="981">
        <v>12365283</v>
      </c>
      <c r="CB118" s="981"/>
      <c r="CC118" s="981"/>
      <c r="CD118" s="981"/>
      <c r="CE118" s="981"/>
      <c r="CF118" s="1001"/>
      <c r="CG118" s="1002"/>
      <c r="CH118" s="1002"/>
      <c r="CI118" s="1002"/>
      <c r="CJ118" s="1003"/>
      <c r="CK118" s="945"/>
      <c r="CL118" s="946"/>
      <c r="CM118" s="916" t="s">
        <v>427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1071" t="s">
        <v>402</v>
      </c>
      <c r="B119" s="944"/>
      <c r="C119" s="923" t="s">
        <v>403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93" t="s">
        <v>428</v>
      </c>
      <c r="AV119" s="994"/>
      <c r="AW119" s="994"/>
      <c r="AX119" s="994"/>
      <c r="AY119" s="995"/>
      <c r="AZ119" s="940" t="s">
        <v>429</v>
      </c>
      <c r="BA119" s="887"/>
      <c r="BB119" s="887"/>
      <c r="BC119" s="887"/>
      <c r="BD119" s="887"/>
      <c r="BE119" s="887"/>
      <c r="BF119" s="887"/>
      <c r="BG119" s="887"/>
      <c r="BH119" s="887"/>
      <c r="BI119" s="887"/>
      <c r="BJ119" s="887"/>
      <c r="BK119" s="887"/>
      <c r="BL119" s="887"/>
      <c r="BM119" s="887"/>
      <c r="BN119" s="887"/>
      <c r="BO119" s="887"/>
      <c r="BP119" s="888"/>
      <c r="BQ119" s="926">
        <v>4222490</v>
      </c>
      <c r="BR119" s="927"/>
      <c r="BS119" s="927"/>
      <c r="BT119" s="927"/>
      <c r="BU119" s="927"/>
      <c r="BV119" s="927">
        <v>6840352</v>
      </c>
      <c r="BW119" s="927"/>
      <c r="BX119" s="927"/>
      <c r="BY119" s="927"/>
      <c r="BZ119" s="927"/>
      <c r="CA119" s="927">
        <v>8950019</v>
      </c>
      <c r="CB119" s="927"/>
      <c r="CC119" s="927"/>
      <c r="CD119" s="927"/>
      <c r="CE119" s="927"/>
      <c r="CF119" s="941">
        <v>250</v>
      </c>
      <c r="CG119" s="942"/>
      <c r="CH119" s="942"/>
      <c r="CI119" s="942"/>
      <c r="CJ119" s="942"/>
      <c r="CK119" s="947"/>
      <c r="CL119" s="948"/>
      <c r="CM119" s="990" t="s">
        <v>430</v>
      </c>
      <c r="CN119" s="991"/>
      <c r="CO119" s="991"/>
      <c r="CP119" s="991"/>
      <c r="CQ119" s="991"/>
      <c r="CR119" s="991"/>
      <c r="CS119" s="991"/>
      <c r="CT119" s="991"/>
      <c r="CU119" s="991"/>
      <c r="CV119" s="991"/>
      <c r="CW119" s="991"/>
      <c r="CX119" s="991"/>
      <c r="CY119" s="991"/>
      <c r="CZ119" s="991"/>
      <c r="DA119" s="991"/>
      <c r="DB119" s="991"/>
      <c r="DC119" s="991"/>
      <c r="DD119" s="991"/>
      <c r="DE119" s="991"/>
      <c r="DF119" s="992"/>
      <c r="DG119" s="983" t="s">
        <v>110</v>
      </c>
      <c r="DH119" s="984"/>
      <c r="DI119" s="984"/>
      <c r="DJ119" s="984"/>
      <c r="DK119" s="985"/>
      <c r="DL119" s="986" t="s">
        <v>110</v>
      </c>
      <c r="DM119" s="984"/>
      <c r="DN119" s="984"/>
      <c r="DO119" s="984"/>
      <c r="DP119" s="985"/>
      <c r="DQ119" s="986" t="s">
        <v>110</v>
      </c>
      <c r="DR119" s="984"/>
      <c r="DS119" s="984"/>
      <c r="DT119" s="984"/>
      <c r="DU119" s="985"/>
      <c r="DV119" s="987" t="s">
        <v>110</v>
      </c>
      <c r="DW119" s="988"/>
      <c r="DX119" s="988"/>
      <c r="DY119" s="988"/>
      <c r="DZ119" s="989"/>
    </row>
    <row r="120" spans="1:130" s="197" customFormat="1" ht="26.25" customHeight="1">
      <c r="A120" s="1072"/>
      <c r="B120" s="946"/>
      <c r="C120" s="916" t="s">
        <v>406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96"/>
      <c r="AV120" s="997"/>
      <c r="AW120" s="997"/>
      <c r="AX120" s="997"/>
      <c r="AY120" s="998"/>
      <c r="AZ120" s="949" t="s">
        <v>431</v>
      </c>
      <c r="BA120" s="950"/>
      <c r="BB120" s="950"/>
      <c r="BC120" s="950"/>
      <c r="BD120" s="950"/>
      <c r="BE120" s="950"/>
      <c r="BF120" s="950"/>
      <c r="BG120" s="950"/>
      <c r="BH120" s="950"/>
      <c r="BI120" s="950"/>
      <c r="BJ120" s="950"/>
      <c r="BK120" s="950"/>
      <c r="BL120" s="950"/>
      <c r="BM120" s="950"/>
      <c r="BN120" s="950"/>
      <c r="BO120" s="950"/>
      <c r="BP120" s="951"/>
      <c r="BQ120" s="919">
        <v>443645</v>
      </c>
      <c r="BR120" s="920"/>
      <c r="BS120" s="920"/>
      <c r="BT120" s="920"/>
      <c r="BU120" s="920"/>
      <c r="BV120" s="920">
        <v>607924</v>
      </c>
      <c r="BW120" s="920"/>
      <c r="BX120" s="920"/>
      <c r="BY120" s="920"/>
      <c r="BZ120" s="920"/>
      <c r="CA120" s="920">
        <v>689505</v>
      </c>
      <c r="CB120" s="920"/>
      <c r="CC120" s="920"/>
      <c r="CD120" s="920"/>
      <c r="CE120" s="920"/>
      <c r="CF120" s="914">
        <v>19.3</v>
      </c>
      <c r="CG120" s="915"/>
      <c r="CH120" s="915"/>
      <c r="CI120" s="915"/>
      <c r="CJ120" s="915"/>
      <c r="CK120" s="1010" t="s">
        <v>432</v>
      </c>
      <c r="CL120" s="1011"/>
      <c r="CM120" s="1011"/>
      <c r="CN120" s="1011"/>
      <c r="CO120" s="1012"/>
      <c r="CP120" s="1018" t="s">
        <v>382</v>
      </c>
      <c r="CQ120" s="1019"/>
      <c r="CR120" s="1019"/>
      <c r="CS120" s="1019"/>
      <c r="CT120" s="1019"/>
      <c r="CU120" s="1019"/>
      <c r="CV120" s="1019"/>
      <c r="CW120" s="1019"/>
      <c r="CX120" s="1019"/>
      <c r="CY120" s="1019"/>
      <c r="CZ120" s="1019"/>
      <c r="DA120" s="1019"/>
      <c r="DB120" s="1019"/>
      <c r="DC120" s="1019"/>
      <c r="DD120" s="1019"/>
      <c r="DE120" s="1019"/>
      <c r="DF120" s="1020"/>
      <c r="DG120" s="926">
        <v>4417849</v>
      </c>
      <c r="DH120" s="927"/>
      <c r="DI120" s="927"/>
      <c r="DJ120" s="927"/>
      <c r="DK120" s="927"/>
      <c r="DL120" s="927">
        <v>4605953</v>
      </c>
      <c r="DM120" s="927"/>
      <c r="DN120" s="927"/>
      <c r="DO120" s="927"/>
      <c r="DP120" s="927"/>
      <c r="DQ120" s="927">
        <v>4662422</v>
      </c>
      <c r="DR120" s="927"/>
      <c r="DS120" s="927"/>
      <c r="DT120" s="927"/>
      <c r="DU120" s="927"/>
      <c r="DV120" s="928">
        <v>130.19999999999999</v>
      </c>
      <c r="DW120" s="928"/>
      <c r="DX120" s="928"/>
      <c r="DY120" s="928"/>
      <c r="DZ120" s="929"/>
    </row>
    <row r="121" spans="1:130" s="197" customFormat="1" ht="26.25" customHeight="1">
      <c r="A121" s="1072"/>
      <c r="B121" s="946"/>
      <c r="C121" s="1007" t="s">
        <v>433</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8">
        <v>5114</v>
      </c>
      <c r="AB121" s="959"/>
      <c r="AC121" s="959"/>
      <c r="AD121" s="959"/>
      <c r="AE121" s="960"/>
      <c r="AF121" s="961">
        <v>5114</v>
      </c>
      <c r="AG121" s="959"/>
      <c r="AH121" s="959"/>
      <c r="AI121" s="959"/>
      <c r="AJ121" s="960"/>
      <c r="AK121" s="961">
        <v>5114</v>
      </c>
      <c r="AL121" s="959"/>
      <c r="AM121" s="959"/>
      <c r="AN121" s="959"/>
      <c r="AO121" s="960"/>
      <c r="AP121" s="962">
        <v>0.1</v>
      </c>
      <c r="AQ121" s="963"/>
      <c r="AR121" s="963"/>
      <c r="AS121" s="963"/>
      <c r="AT121" s="964"/>
      <c r="AU121" s="996"/>
      <c r="AV121" s="997"/>
      <c r="AW121" s="997"/>
      <c r="AX121" s="997"/>
      <c r="AY121" s="998"/>
      <c r="AZ121" s="979" t="s">
        <v>434</v>
      </c>
      <c r="BA121" s="971"/>
      <c r="BB121" s="971"/>
      <c r="BC121" s="971"/>
      <c r="BD121" s="971"/>
      <c r="BE121" s="971"/>
      <c r="BF121" s="971"/>
      <c r="BG121" s="971"/>
      <c r="BH121" s="971"/>
      <c r="BI121" s="971"/>
      <c r="BJ121" s="971"/>
      <c r="BK121" s="971"/>
      <c r="BL121" s="971"/>
      <c r="BM121" s="971"/>
      <c r="BN121" s="971"/>
      <c r="BO121" s="971"/>
      <c r="BP121" s="972"/>
      <c r="BQ121" s="980">
        <v>6930295</v>
      </c>
      <c r="BR121" s="981"/>
      <c r="BS121" s="981"/>
      <c r="BT121" s="981"/>
      <c r="BU121" s="981"/>
      <c r="BV121" s="981">
        <v>6739374</v>
      </c>
      <c r="BW121" s="981"/>
      <c r="BX121" s="981"/>
      <c r="BY121" s="981"/>
      <c r="BZ121" s="981"/>
      <c r="CA121" s="981">
        <v>6735368</v>
      </c>
      <c r="CB121" s="981"/>
      <c r="CC121" s="981"/>
      <c r="CD121" s="981"/>
      <c r="CE121" s="981"/>
      <c r="CF121" s="1021">
        <v>188.1</v>
      </c>
      <c r="CG121" s="1022"/>
      <c r="CH121" s="1022"/>
      <c r="CI121" s="1022"/>
      <c r="CJ121" s="1022"/>
      <c r="CK121" s="1013"/>
      <c r="CL121" s="1014"/>
      <c r="CM121" s="1014"/>
      <c r="CN121" s="1014"/>
      <c r="CO121" s="1015"/>
      <c r="CP121" s="1004" t="s">
        <v>380</v>
      </c>
      <c r="CQ121" s="1005"/>
      <c r="CR121" s="1005"/>
      <c r="CS121" s="1005"/>
      <c r="CT121" s="1005"/>
      <c r="CU121" s="1005"/>
      <c r="CV121" s="1005"/>
      <c r="CW121" s="1005"/>
      <c r="CX121" s="1005"/>
      <c r="CY121" s="1005"/>
      <c r="CZ121" s="1005"/>
      <c r="DA121" s="1005"/>
      <c r="DB121" s="1005"/>
      <c r="DC121" s="1005"/>
      <c r="DD121" s="1005"/>
      <c r="DE121" s="1005"/>
      <c r="DF121" s="1006"/>
      <c r="DG121" s="919">
        <v>22200</v>
      </c>
      <c r="DH121" s="920"/>
      <c r="DI121" s="920"/>
      <c r="DJ121" s="920"/>
      <c r="DK121" s="920"/>
      <c r="DL121" s="920">
        <v>353915</v>
      </c>
      <c r="DM121" s="920"/>
      <c r="DN121" s="920"/>
      <c r="DO121" s="920"/>
      <c r="DP121" s="920"/>
      <c r="DQ121" s="920">
        <v>402560</v>
      </c>
      <c r="DR121" s="920"/>
      <c r="DS121" s="920"/>
      <c r="DT121" s="920"/>
      <c r="DU121" s="920"/>
      <c r="DV121" s="921">
        <v>11.2</v>
      </c>
      <c r="DW121" s="921"/>
      <c r="DX121" s="921"/>
      <c r="DY121" s="921"/>
      <c r="DZ121" s="922"/>
    </row>
    <row r="122" spans="1:130" s="197" customFormat="1" ht="26.25" customHeight="1">
      <c r="A122" s="1072"/>
      <c r="B122" s="946"/>
      <c r="C122" s="916" t="s">
        <v>416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99"/>
      <c r="AV122" s="1000"/>
      <c r="AW122" s="1000"/>
      <c r="AX122" s="1000"/>
      <c r="AY122" s="1000"/>
      <c r="AZ122" s="228" t="s">
        <v>168</v>
      </c>
      <c r="BA122" s="228"/>
      <c r="BB122" s="228"/>
      <c r="BC122" s="228"/>
      <c r="BD122" s="228"/>
      <c r="BE122" s="228"/>
      <c r="BF122" s="228"/>
      <c r="BG122" s="228"/>
      <c r="BH122" s="228"/>
      <c r="BI122" s="228"/>
      <c r="BJ122" s="228"/>
      <c r="BK122" s="228"/>
      <c r="BL122" s="228"/>
      <c r="BM122" s="228"/>
      <c r="BN122" s="228"/>
      <c r="BO122" s="977" t="s">
        <v>435</v>
      </c>
      <c r="BP122" s="978"/>
      <c r="BQ122" s="1031">
        <v>11596430</v>
      </c>
      <c r="BR122" s="1032"/>
      <c r="BS122" s="1032"/>
      <c r="BT122" s="1032"/>
      <c r="BU122" s="1032"/>
      <c r="BV122" s="1032">
        <v>14187650</v>
      </c>
      <c r="BW122" s="1032"/>
      <c r="BX122" s="1032"/>
      <c r="BY122" s="1032"/>
      <c r="BZ122" s="1032"/>
      <c r="CA122" s="1032">
        <v>16374892</v>
      </c>
      <c r="CB122" s="1032"/>
      <c r="CC122" s="1032"/>
      <c r="CD122" s="1032"/>
      <c r="CE122" s="1032"/>
      <c r="CF122" s="1001"/>
      <c r="CG122" s="1002"/>
      <c r="CH122" s="1002"/>
      <c r="CI122" s="1002"/>
      <c r="CJ122" s="1003"/>
      <c r="CK122" s="1013"/>
      <c r="CL122" s="1014"/>
      <c r="CM122" s="1014"/>
      <c r="CN122" s="1014"/>
      <c r="CO122" s="1015"/>
      <c r="CP122" s="1004"/>
      <c r="CQ122" s="1005"/>
      <c r="CR122" s="1005"/>
      <c r="CS122" s="1005"/>
      <c r="CT122" s="1005"/>
      <c r="CU122" s="1005"/>
      <c r="CV122" s="1005"/>
      <c r="CW122" s="1005"/>
      <c r="CX122" s="1005"/>
      <c r="CY122" s="1005"/>
      <c r="CZ122" s="1005"/>
      <c r="DA122" s="1005"/>
      <c r="DB122" s="1005"/>
      <c r="DC122" s="1005"/>
      <c r="DD122" s="1005"/>
      <c r="DE122" s="1005"/>
      <c r="DF122" s="1006"/>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1072"/>
      <c r="B123" s="946"/>
      <c r="C123" s="916" t="s">
        <v>422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28" t="s">
        <v>436</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t="s">
        <v>110</v>
      </c>
      <c r="BR123" s="1024"/>
      <c r="BS123" s="1024"/>
      <c r="BT123" s="1024"/>
      <c r="BU123" s="1024"/>
      <c r="BV123" s="1024" t="s">
        <v>110</v>
      </c>
      <c r="BW123" s="1024"/>
      <c r="BX123" s="1024"/>
      <c r="BY123" s="1024"/>
      <c r="BZ123" s="1024"/>
      <c r="CA123" s="1024" t="s">
        <v>110</v>
      </c>
      <c r="CB123" s="1024"/>
      <c r="CC123" s="1024"/>
      <c r="CD123" s="1024"/>
      <c r="CE123" s="1024"/>
      <c r="CF123" s="1025"/>
      <c r="CG123" s="1026"/>
      <c r="CH123" s="1026"/>
      <c r="CI123" s="1026"/>
      <c r="CJ123" s="1027"/>
      <c r="CK123" s="1013"/>
      <c r="CL123" s="1014"/>
      <c r="CM123" s="1014"/>
      <c r="CN123" s="1014"/>
      <c r="CO123" s="1015"/>
      <c r="CP123" s="1004"/>
      <c r="CQ123" s="1005"/>
      <c r="CR123" s="1005"/>
      <c r="CS123" s="1005"/>
      <c r="CT123" s="1005"/>
      <c r="CU123" s="1005"/>
      <c r="CV123" s="1005"/>
      <c r="CW123" s="1005"/>
      <c r="CX123" s="1005"/>
      <c r="CY123" s="1005"/>
      <c r="CZ123" s="1005"/>
      <c r="DA123" s="1005"/>
      <c r="DB123" s="1005"/>
      <c r="DC123" s="1005"/>
      <c r="DD123" s="1005"/>
      <c r="DE123" s="1005"/>
      <c r="DF123" s="1006"/>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1072"/>
      <c r="B124" s="946"/>
      <c r="C124" s="916" t="s">
        <v>425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437</v>
      </c>
      <c r="CQ124" s="1005"/>
      <c r="CR124" s="1005"/>
      <c r="CS124" s="1005"/>
      <c r="CT124" s="1005"/>
      <c r="CU124" s="1005"/>
      <c r="CV124" s="1005"/>
      <c r="CW124" s="1005"/>
      <c r="CX124" s="1005"/>
      <c r="CY124" s="1005"/>
      <c r="CZ124" s="1005"/>
      <c r="DA124" s="1005"/>
      <c r="DB124" s="1005"/>
      <c r="DC124" s="1005"/>
      <c r="DD124" s="1005"/>
      <c r="DE124" s="1005"/>
      <c r="DF124" s="1006"/>
      <c r="DG124" s="983" t="s">
        <v>110</v>
      </c>
      <c r="DH124" s="984"/>
      <c r="DI124" s="984"/>
      <c r="DJ124" s="984"/>
      <c r="DK124" s="985"/>
      <c r="DL124" s="986" t="s">
        <v>110</v>
      </c>
      <c r="DM124" s="984"/>
      <c r="DN124" s="984"/>
      <c r="DO124" s="984"/>
      <c r="DP124" s="985"/>
      <c r="DQ124" s="986" t="s">
        <v>110</v>
      </c>
      <c r="DR124" s="984"/>
      <c r="DS124" s="984"/>
      <c r="DT124" s="984"/>
      <c r="DU124" s="985"/>
      <c r="DV124" s="987" t="s">
        <v>110</v>
      </c>
      <c r="DW124" s="988"/>
      <c r="DX124" s="988"/>
      <c r="DY124" s="988"/>
      <c r="DZ124" s="989"/>
    </row>
    <row r="125" spans="1:130" s="197" customFormat="1" ht="26.25" customHeight="1" thickBot="1">
      <c r="A125" s="1072"/>
      <c r="B125" s="946"/>
      <c r="C125" s="916" t="s">
        <v>427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438</v>
      </c>
      <c r="CL125" s="1011"/>
      <c r="CM125" s="1011"/>
      <c r="CN125" s="1011"/>
      <c r="CO125" s="1012"/>
      <c r="CP125" s="940" t="s">
        <v>439</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1072"/>
      <c r="B126" s="946"/>
      <c r="C126" s="916" t="s">
        <v>430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3" t="s">
        <v>440</v>
      </c>
      <c r="AY126" s="1034"/>
      <c r="AZ126" s="1034"/>
      <c r="BA126" s="1034"/>
      <c r="BB126" s="1034"/>
      <c r="BC126" s="1034"/>
      <c r="BD126" s="1034"/>
      <c r="BE126" s="1035"/>
      <c r="BF126" s="1048" t="s">
        <v>441</v>
      </c>
      <c r="BG126" s="1034"/>
      <c r="BH126" s="1034"/>
      <c r="BI126" s="1034"/>
      <c r="BJ126" s="1034"/>
      <c r="BK126" s="1034"/>
      <c r="BL126" s="1035"/>
      <c r="BM126" s="1048" t="s">
        <v>442</v>
      </c>
      <c r="BN126" s="1034"/>
      <c r="BO126" s="1034"/>
      <c r="BP126" s="1034"/>
      <c r="BQ126" s="1034"/>
      <c r="BR126" s="1034"/>
      <c r="BS126" s="1035"/>
      <c r="BT126" s="1048" t="s">
        <v>443</v>
      </c>
      <c r="BU126" s="1034"/>
      <c r="BV126" s="1034"/>
      <c r="BW126" s="1034"/>
      <c r="BX126" s="1034"/>
      <c r="BY126" s="1034"/>
      <c r="BZ126" s="1049"/>
      <c r="CA126" s="233"/>
      <c r="CB126" s="233"/>
      <c r="CC126" s="233"/>
      <c r="CD126" s="234"/>
      <c r="CE126" s="234"/>
      <c r="CF126" s="234"/>
      <c r="CG126" s="231"/>
      <c r="CH126" s="231"/>
      <c r="CI126" s="231"/>
      <c r="CJ126" s="232"/>
      <c r="CK126" s="1014"/>
      <c r="CL126" s="1014"/>
      <c r="CM126" s="1014"/>
      <c r="CN126" s="1014"/>
      <c r="CO126" s="1015"/>
      <c r="CP126" s="949" t="s">
        <v>444</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1073"/>
      <c r="B127" s="948"/>
      <c r="C127" s="990" t="s">
        <v>445</v>
      </c>
      <c r="D127" s="991"/>
      <c r="E127" s="991"/>
      <c r="F127" s="991"/>
      <c r="G127" s="991"/>
      <c r="H127" s="991"/>
      <c r="I127" s="991"/>
      <c r="J127" s="991"/>
      <c r="K127" s="991"/>
      <c r="L127" s="991"/>
      <c r="M127" s="991"/>
      <c r="N127" s="991"/>
      <c r="O127" s="991"/>
      <c r="P127" s="991"/>
      <c r="Q127" s="991"/>
      <c r="R127" s="991"/>
      <c r="S127" s="991"/>
      <c r="T127" s="991"/>
      <c r="U127" s="991"/>
      <c r="V127" s="991"/>
      <c r="W127" s="991"/>
      <c r="X127" s="991"/>
      <c r="Y127" s="991"/>
      <c r="Z127" s="992"/>
      <c r="AA127" s="958" t="s">
        <v>110</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446</v>
      </c>
      <c r="AY127" s="887"/>
      <c r="AZ127" s="887"/>
      <c r="BA127" s="887"/>
      <c r="BB127" s="887"/>
      <c r="BC127" s="887"/>
      <c r="BD127" s="887"/>
      <c r="BE127" s="888"/>
      <c r="BF127" s="1038" t="s">
        <v>110</v>
      </c>
      <c r="BG127" s="1039"/>
      <c r="BH127" s="1039"/>
      <c r="BI127" s="1039"/>
      <c r="BJ127" s="1039"/>
      <c r="BK127" s="1039"/>
      <c r="BL127" s="1081"/>
      <c r="BM127" s="1038">
        <v>15</v>
      </c>
      <c r="BN127" s="1039"/>
      <c r="BO127" s="1039"/>
      <c r="BP127" s="1039"/>
      <c r="BQ127" s="1039"/>
      <c r="BR127" s="1039"/>
      <c r="BS127" s="1081"/>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447</v>
      </c>
      <c r="CQ127" s="1042"/>
      <c r="CR127" s="1042"/>
      <c r="CS127" s="1042"/>
      <c r="CT127" s="1042"/>
      <c r="CU127" s="1042"/>
      <c r="CV127" s="1042"/>
      <c r="CW127" s="1042"/>
      <c r="CX127" s="1042"/>
      <c r="CY127" s="1042"/>
      <c r="CZ127" s="1042"/>
      <c r="DA127" s="1042"/>
      <c r="DB127" s="1042"/>
      <c r="DC127" s="1042"/>
      <c r="DD127" s="1042"/>
      <c r="DE127" s="1042"/>
      <c r="DF127" s="1043"/>
      <c r="DG127" s="1044" t="s">
        <v>110</v>
      </c>
      <c r="DH127" s="1045"/>
      <c r="DI127" s="1045"/>
      <c r="DJ127" s="1045"/>
      <c r="DK127" s="1045"/>
      <c r="DL127" s="1045">
        <v>2690</v>
      </c>
      <c r="DM127" s="1045"/>
      <c r="DN127" s="1045"/>
      <c r="DO127" s="1045"/>
      <c r="DP127" s="1045"/>
      <c r="DQ127" s="1045">
        <v>1941</v>
      </c>
      <c r="DR127" s="1045"/>
      <c r="DS127" s="1045"/>
      <c r="DT127" s="1045"/>
      <c r="DU127" s="1045"/>
      <c r="DV127" s="1046">
        <v>0.1</v>
      </c>
      <c r="DW127" s="1046"/>
      <c r="DX127" s="1046"/>
      <c r="DY127" s="1046"/>
      <c r="DZ127" s="1047"/>
    </row>
    <row r="128" spans="1:130" s="197" customFormat="1" ht="26.25" customHeight="1">
      <c r="A128" s="1067" t="s">
        <v>448</v>
      </c>
      <c r="B128" s="1068"/>
      <c r="C128" s="1068"/>
      <c r="D128" s="1068"/>
      <c r="E128" s="1068"/>
      <c r="F128" s="1068"/>
      <c r="G128" s="1068"/>
      <c r="H128" s="1068"/>
      <c r="I128" s="1068"/>
      <c r="J128" s="1068"/>
      <c r="K128" s="1068"/>
      <c r="L128" s="1068"/>
      <c r="M128" s="1068"/>
      <c r="N128" s="1068"/>
      <c r="O128" s="1068"/>
      <c r="P128" s="1068"/>
      <c r="Q128" s="1068"/>
      <c r="R128" s="1068"/>
      <c r="S128" s="1068"/>
      <c r="T128" s="1068"/>
      <c r="U128" s="1068"/>
      <c r="V128" s="1068"/>
      <c r="W128" s="1069" t="s">
        <v>449</v>
      </c>
      <c r="X128" s="1069"/>
      <c r="Y128" s="1069"/>
      <c r="Z128" s="1070"/>
      <c r="AA128" s="1090">
        <v>1850</v>
      </c>
      <c r="AB128" s="1091"/>
      <c r="AC128" s="1091"/>
      <c r="AD128" s="1091"/>
      <c r="AE128" s="1092"/>
      <c r="AF128" s="1093" t="s">
        <v>110</v>
      </c>
      <c r="AG128" s="1091"/>
      <c r="AH128" s="1091"/>
      <c r="AI128" s="1091"/>
      <c r="AJ128" s="1092"/>
      <c r="AK128" s="1093">
        <v>22450</v>
      </c>
      <c r="AL128" s="1091"/>
      <c r="AM128" s="1091"/>
      <c r="AN128" s="1091"/>
      <c r="AO128" s="1092"/>
      <c r="AP128" s="1094"/>
      <c r="AQ128" s="1095"/>
      <c r="AR128" s="1095"/>
      <c r="AS128" s="1095"/>
      <c r="AT128" s="1096"/>
      <c r="AU128" s="235"/>
      <c r="AV128" s="235"/>
      <c r="AW128" s="235"/>
      <c r="AX128" s="1050" t="s">
        <v>450</v>
      </c>
      <c r="AY128" s="950"/>
      <c r="AZ128" s="950"/>
      <c r="BA128" s="950"/>
      <c r="BB128" s="950"/>
      <c r="BC128" s="950"/>
      <c r="BD128" s="950"/>
      <c r="BE128" s="951"/>
      <c r="BF128" s="1062" t="s">
        <v>110</v>
      </c>
      <c r="BG128" s="1063"/>
      <c r="BH128" s="1063"/>
      <c r="BI128" s="1063"/>
      <c r="BJ128" s="1063"/>
      <c r="BK128" s="1063"/>
      <c r="BL128" s="1064"/>
      <c r="BM128" s="1062">
        <v>20</v>
      </c>
      <c r="BN128" s="1063"/>
      <c r="BO128" s="1063"/>
      <c r="BP128" s="1063"/>
      <c r="BQ128" s="1063"/>
      <c r="BR128" s="1063"/>
      <c r="BS128" s="1064"/>
      <c r="BT128" s="1062">
        <v>30</v>
      </c>
      <c r="BU128" s="1065"/>
      <c r="BV128" s="1065"/>
      <c r="BW128" s="1065"/>
      <c r="BX128" s="1065"/>
      <c r="BY128" s="1065"/>
      <c r="BZ128" s="106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56" t="s">
        <v>451</v>
      </c>
      <c r="X129" s="1057"/>
      <c r="Y129" s="1057"/>
      <c r="Z129" s="1058"/>
      <c r="AA129" s="958">
        <v>4109405</v>
      </c>
      <c r="AB129" s="959"/>
      <c r="AC129" s="959"/>
      <c r="AD129" s="959"/>
      <c r="AE129" s="960"/>
      <c r="AF129" s="961">
        <v>4217699</v>
      </c>
      <c r="AG129" s="959"/>
      <c r="AH129" s="959"/>
      <c r="AI129" s="959"/>
      <c r="AJ129" s="960"/>
      <c r="AK129" s="961">
        <v>4138883</v>
      </c>
      <c r="AL129" s="959"/>
      <c r="AM129" s="959"/>
      <c r="AN129" s="959"/>
      <c r="AO129" s="960"/>
      <c r="AP129" s="1059"/>
      <c r="AQ129" s="1060"/>
      <c r="AR129" s="1060"/>
      <c r="AS129" s="1060"/>
      <c r="AT129" s="1061"/>
      <c r="AU129" s="235"/>
      <c r="AV129" s="235"/>
      <c r="AW129" s="235"/>
      <c r="AX129" s="1050" t="s">
        <v>452</v>
      </c>
      <c r="AY129" s="950"/>
      <c r="AZ129" s="950"/>
      <c r="BA129" s="950"/>
      <c r="BB129" s="950"/>
      <c r="BC129" s="950"/>
      <c r="BD129" s="950"/>
      <c r="BE129" s="951"/>
      <c r="BF129" s="1051">
        <v>14.7</v>
      </c>
      <c r="BG129" s="1052"/>
      <c r="BH129" s="1052"/>
      <c r="BI129" s="1052"/>
      <c r="BJ129" s="1052"/>
      <c r="BK129" s="1052"/>
      <c r="BL129" s="1053"/>
      <c r="BM129" s="1051">
        <v>25</v>
      </c>
      <c r="BN129" s="1052"/>
      <c r="BO129" s="1052"/>
      <c r="BP129" s="1052"/>
      <c r="BQ129" s="1052"/>
      <c r="BR129" s="1052"/>
      <c r="BS129" s="1053"/>
      <c r="BT129" s="1051">
        <v>35</v>
      </c>
      <c r="BU129" s="1054"/>
      <c r="BV129" s="1054"/>
      <c r="BW129" s="1054"/>
      <c r="BX129" s="1054"/>
      <c r="BY129" s="1054"/>
      <c r="BZ129" s="105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56" t="s">
        <v>454</v>
      </c>
      <c r="X130" s="1057"/>
      <c r="Y130" s="1057"/>
      <c r="Z130" s="1058"/>
      <c r="AA130" s="958">
        <v>579270</v>
      </c>
      <c r="AB130" s="959"/>
      <c r="AC130" s="959"/>
      <c r="AD130" s="959"/>
      <c r="AE130" s="960"/>
      <c r="AF130" s="961">
        <v>589095</v>
      </c>
      <c r="AG130" s="959"/>
      <c r="AH130" s="959"/>
      <c r="AI130" s="959"/>
      <c r="AJ130" s="960"/>
      <c r="AK130" s="961">
        <v>558246</v>
      </c>
      <c r="AL130" s="959"/>
      <c r="AM130" s="959"/>
      <c r="AN130" s="959"/>
      <c r="AO130" s="960"/>
      <c r="AP130" s="1059"/>
      <c r="AQ130" s="1060"/>
      <c r="AR130" s="1060"/>
      <c r="AS130" s="1060"/>
      <c r="AT130" s="1061"/>
      <c r="AU130" s="235"/>
      <c r="AV130" s="235"/>
      <c r="AW130" s="235"/>
      <c r="AX130" s="1080" t="s">
        <v>455</v>
      </c>
      <c r="AY130" s="1042"/>
      <c r="AZ130" s="1042"/>
      <c r="BA130" s="1042"/>
      <c r="BB130" s="1042"/>
      <c r="BC130" s="1042"/>
      <c r="BD130" s="1042"/>
      <c r="BE130" s="1043"/>
      <c r="BF130" s="1074" t="s">
        <v>110</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456</v>
      </c>
      <c r="X131" s="1085"/>
      <c r="Y131" s="1085"/>
      <c r="Z131" s="1086"/>
      <c r="AA131" s="983">
        <v>3530135</v>
      </c>
      <c r="AB131" s="984"/>
      <c r="AC131" s="984"/>
      <c r="AD131" s="984"/>
      <c r="AE131" s="985"/>
      <c r="AF131" s="986">
        <v>3628604</v>
      </c>
      <c r="AG131" s="984"/>
      <c r="AH131" s="984"/>
      <c r="AI131" s="984"/>
      <c r="AJ131" s="985"/>
      <c r="AK131" s="986">
        <v>3580637</v>
      </c>
      <c r="AL131" s="984"/>
      <c r="AM131" s="984"/>
      <c r="AN131" s="984"/>
      <c r="AO131" s="985"/>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457</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458</v>
      </c>
      <c r="W132" s="1102"/>
      <c r="X132" s="1102"/>
      <c r="Y132" s="1102"/>
      <c r="Z132" s="1103"/>
      <c r="AA132" s="1104">
        <v>16.482117540000001</v>
      </c>
      <c r="AB132" s="1105"/>
      <c r="AC132" s="1105"/>
      <c r="AD132" s="1105"/>
      <c r="AE132" s="1106"/>
      <c r="AF132" s="1107">
        <v>15.512604850000001</v>
      </c>
      <c r="AG132" s="1105"/>
      <c r="AH132" s="1105"/>
      <c r="AI132" s="1105"/>
      <c r="AJ132" s="1106"/>
      <c r="AK132" s="1107">
        <v>12.32400827</v>
      </c>
      <c r="AL132" s="1105"/>
      <c r="AM132" s="1105"/>
      <c r="AN132" s="1105"/>
      <c r="AO132" s="1106"/>
      <c r="AP132" s="1001"/>
      <c r="AQ132" s="1002"/>
      <c r="AR132" s="1002"/>
      <c r="AS132" s="1002"/>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459</v>
      </c>
      <c r="W133" s="1109"/>
      <c r="X133" s="1109"/>
      <c r="Y133" s="1109"/>
      <c r="Z133" s="1110"/>
      <c r="AA133" s="1111">
        <v>14.7</v>
      </c>
      <c r="AB133" s="1112"/>
      <c r="AC133" s="1112"/>
      <c r="AD133" s="1112"/>
      <c r="AE133" s="1113"/>
      <c r="AF133" s="1111">
        <v>15.3</v>
      </c>
      <c r="AG133" s="1112"/>
      <c r="AH133" s="1112"/>
      <c r="AI133" s="1112"/>
      <c r="AJ133" s="1113"/>
      <c r="AK133" s="1111">
        <v>14.7</v>
      </c>
      <c r="AL133" s="1112"/>
      <c r="AM133" s="1112"/>
      <c r="AN133" s="1112"/>
      <c r="AO133" s="1113"/>
      <c r="AP133" s="1025"/>
      <c r="AQ133" s="1026"/>
      <c r="AR133" s="1026"/>
      <c r="AS133" s="1026"/>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F127:BL127"/>
    <mergeCell ref="BM127:BS127"/>
    <mergeCell ref="BF126:BL126"/>
    <mergeCell ref="BM126:BS126"/>
    <mergeCell ref="A131:V131"/>
    <mergeCell ref="W131:Z131"/>
    <mergeCell ref="AA131:AE131"/>
    <mergeCell ref="AF131:AJ131"/>
    <mergeCell ref="AK131:AO131"/>
    <mergeCell ref="AP131:AT131"/>
    <mergeCell ref="B71:P7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P127:AT127"/>
    <mergeCell ref="C124:Z124"/>
    <mergeCell ref="AA124:AE124"/>
    <mergeCell ref="AF124:AJ124"/>
    <mergeCell ref="AK124:AO124"/>
    <mergeCell ref="AP124:AT124"/>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BM130:BS130"/>
    <mergeCell ref="BT130:BZ130"/>
    <mergeCell ref="AX130:BE130"/>
    <mergeCell ref="BF130:BL130"/>
    <mergeCell ref="AX127:BE127"/>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G117:DK117"/>
    <mergeCell ref="DL117:DP117"/>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70"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67"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460</v>
      </c>
      <c r="B5" s="246"/>
      <c r="C5" s="246"/>
      <c r="D5" s="246"/>
      <c r="E5" s="246"/>
      <c r="F5" s="246"/>
      <c r="G5" s="246"/>
      <c r="H5" s="246"/>
      <c r="I5" s="246"/>
      <c r="J5" s="246"/>
      <c r="K5" s="246"/>
      <c r="L5" s="246"/>
      <c r="M5" s="246"/>
      <c r="N5" s="246"/>
      <c r="O5" s="247"/>
    </row>
    <row r="6" spans="1:16">
      <c r="A6" s="248"/>
      <c r="B6" s="244"/>
      <c r="C6" s="244"/>
      <c r="D6" s="244"/>
      <c r="E6" s="244"/>
      <c r="F6" s="244"/>
      <c r="G6" s="249" t="s">
        <v>461</v>
      </c>
      <c r="H6" s="249"/>
      <c r="I6" s="249"/>
      <c r="J6" s="249"/>
      <c r="K6" s="244"/>
      <c r="L6" s="244"/>
      <c r="M6" s="244"/>
      <c r="N6" s="244"/>
    </row>
    <row r="7" spans="1:16">
      <c r="A7" s="248"/>
      <c r="B7" s="244"/>
      <c r="C7" s="244"/>
      <c r="D7" s="244"/>
      <c r="E7" s="244"/>
      <c r="F7" s="244"/>
      <c r="G7" s="251"/>
      <c r="H7" s="252"/>
      <c r="I7" s="252"/>
      <c r="J7" s="253"/>
      <c r="K7" s="1117" t="s">
        <v>462</v>
      </c>
      <c r="L7" s="254"/>
      <c r="M7" s="255" t="s">
        <v>463</v>
      </c>
      <c r="N7" s="256"/>
    </row>
    <row r="8" spans="1:16">
      <c r="A8" s="248"/>
      <c r="B8" s="244"/>
      <c r="C8" s="244"/>
      <c r="D8" s="244"/>
      <c r="E8" s="244"/>
      <c r="F8" s="244"/>
      <c r="G8" s="257"/>
      <c r="H8" s="258"/>
      <c r="I8" s="258"/>
      <c r="J8" s="259"/>
      <c r="K8" s="1118"/>
      <c r="L8" s="260" t="s">
        <v>464</v>
      </c>
      <c r="M8" s="261" t="s">
        <v>465</v>
      </c>
      <c r="N8" s="262" t="s">
        <v>466</v>
      </c>
    </row>
    <row r="9" spans="1:16">
      <c r="A9" s="248"/>
      <c r="B9" s="244"/>
      <c r="C9" s="244"/>
      <c r="D9" s="244"/>
      <c r="E9" s="244"/>
      <c r="F9" s="244"/>
      <c r="G9" s="1119" t="s">
        <v>467</v>
      </c>
      <c r="H9" s="1120"/>
      <c r="I9" s="1120"/>
      <c r="J9" s="1121"/>
      <c r="K9" s="263">
        <v>1389196</v>
      </c>
      <c r="L9" s="264">
        <v>108421</v>
      </c>
      <c r="M9" s="265">
        <v>77799</v>
      </c>
      <c r="N9" s="266">
        <v>39.4</v>
      </c>
    </row>
    <row r="10" spans="1:16">
      <c r="A10" s="248"/>
      <c r="B10" s="244"/>
      <c r="C10" s="244"/>
      <c r="D10" s="244"/>
      <c r="E10" s="244"/>
      <c r="F10" s="244"/>
      <c r="G10" s="1119" t="s">
        <v>468</v>
      </c>
      <c r="H10" s="1120"/>
      <c r="I10" s="1120"/>
      <c r="J10" s="1121"/>
      <c r="K10" s="267">
        <v>108275</v>
      </c>
      <c r="L10" s="268">
        <v>8450</v>
      </c>
      <c r="M10" s="269">
        <v>8141</v>
      </c>
      <c r="N10" s="270">
        <v>3.8</v>
      </c>
    </row>
    <row r="11" spans="1:16" ht="13.5" customHeight="1">
      <c r="A11" s="248"/>
      <c r="B11" s="244"/>
      <c r="C11" s="244"/>
      <c r="D11" s="244"/>
      <c r="E11" s="244"/>
      <c r="F11" s="244"/>
      <c r="G11" s="1119" t="s">
        <v>469</v>
      </c>
      <c r="H11" s="1120"/>
      <c r="I11" s="1120"/>
      <c r="J11" s="1121"/>
      <c r="K11" s="267">
        <v>204384</v>
      </c>
      <c r="L11" s="268">
        <v>15951</v>
      </c>
      <c r="M11" s="269">
        <v>11503</v>
      </c>
      <c r="N11" s="270">
        <v>38.700000000000003</v>
      </c>
    </row>
    <row r="12" spans="1:16" ht="13.5" customHeight="1">
      <c r="A12" s="248"/>
      <c r="B12" s="244"/>
      <c r="C12" s="244"/>
      <c r="D12" s="244"/>
      <c r="E12" s="244"/>
      <c r="F12" s="244"/>
      <c r="G12" s="1119" t="s">
        <v>470</v>
      </c>
      <c r="H12" s="1120"/>
      <c r="I12" s="1120"/>
      <c r="J12" s="1121"/>
      <c r="K12" s="267">
        <v>2976</v>
      </c>
      <c r="L12" s="268">
        <v>232</v>
      </c>
      <c r="M12" s="269">
        <v>578</v>
      </c>
      <c r="N12" s="270">
        <v>-59.9</v>
      </c>
    </row>
    <row r="13" spans="1:16" ht="13.5" customHeight="1">
      <c r="A13" s="248"/>
      <c r="B13" s="244"/>
      <c r="C13" s="244"/>
      <c r="D13" s="244"/>
      <c r="E13" s="244"/>
      <c r="F13" s="244"/>
      <c r="G13" s="1119" t="s">
        <v>471</v>
      </c>
      <c r="H13" s="1120"/>
      <c r="I13" s="1120"/>
      <c r="J13" s="1121"/>
      <c r="K13" s="267" t="s">
        <v>472</v>
      </c>
      <c r="L13" s="268" t="s">
        <v>472</v>
      </c>
      <c r="M13" s="269" t="s">
        <v>472</v>
      </c>
      <c r="N13" s="270" t="s">
        <v>472</v>
      </c>
    </row>
    <row r="14" spans="1:16" ht="13.5" customHeight="1">
      <c r="A14" s="248"/>
      <c r="B14" s="244"/>
      <c r="C14" s="244"/>
      <c r="D14" s="244"/>
      <c r="E14" s="244"/>
      <c r="F14" s="244"/>
      <c r="G14" s="1119" t="s">
        <v>473</v>
      </c>
      <c r="H14" s="1120"/>
      <c r="I14" s="1120"/>
      <c r="J14" s="1121"/>
      <c r="K14" s="267">
        <v>68866</v>
      </c>
      <c r="L14" s="268">
        <v>5375</v>
      </c>
      <c r="M14" s="269">
        <v>3404</v>
      </c>
      <c r="N14" s="270">
        <v>57.9</v>
      </c>
    </row>
    <row r="15" spans="1:16" ht="13.5" customHeight="1">
      <c r="A15" s="248"/>
      <c r="B15" s="244"/>
      <c r="C15" s="244"/>
      <c r="D15" s="244"/>
      <c r="E15" s="244"/>
      <c r="F15" s="244"/>
      <c r="G15" s="1119" t="s">
        <v>474</v>
      </c>
      <c r="H15" s="1120"/>
      <c r="I15" s="1120"/>
      <c r="J15" s="1121"/>
      <c r="K15" s="267">
        <v>103212</v>
      </c>
      <c r="L15" s="268">
        <v>8055</v>
      </c>
      <c r="M15" s="269">
        <v>1859</v>
      </c>
      <c r="N15" s="270">
        <v>333.3</v>
      </c>
    </row>
    <row r="16" spans="1:16">
      <c r="A16" s="248"/>
      <c r="B16" s="244"/>
      <c r="C16" s="244"/>
      <c r="D16" s="244"/>
      <c r="E16" s="244"/>
      <c r="F16" s="244"/>
      <c r="G16" s="1122" t="s">
        <v>475</v>
      </c>
      <c r="H16" s="1123"/>
      <c r="I16" s="1123"/>
      <c r="J16" s="1124"/>
      <c r="K16" s="268">
        <v>-130717</v>
      </c>
      <c r="L16" s="268">
        <v>-10202</v>
      </c>
      <c r="M16" s="269">
        <v>-8484</v>
      </c>
      <c r="N16" s="270">
        <v>20.2</v>
      </c>
    </row>
    <row r="17" spans="1:16">
      <c r="A17" s="248"/>
      <c r="B17" s="244"/>
      <c r="C17" s="244"/>
      <c r="D17" s="244"/>
      <c r="E17" s="244"/>
      <c r="F17" s="244"/>
      <c r="G17" s="1122" t="s">
        <v>168</v>
      </c>
      <c r="H17" s="1123"/>
      <c r="I17" s="1123"/>
      <c r="J17" s="1124"/>
      <c r="K17" s="268">
        <v>1746192</v>
      </c>
      <c r="L17" s="268">
        <v>136283</v>
      </c>
      <c r="M17" s="269">
        <v>94801</v>
      </c>
      <c r="N17" s="270">
        <v>43.8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476</v>
      </c>
      <c r="H19" s="244"/>
      <c r="I19" s="244"/>
      <c r="J19" s="244"/>
      <c r="K19" s="244"/>
      <c r="L19" s="244"/>
      <c r="M19" s="244"/>
      <c r="N19" s="244"/>
    </row>
    <row r="20" spans="1:16">
      <c r="A20" s="248"/>
      <c r="B20" s="244"/>
      <c r="C20" s="244"/>
      <c r="D20" s="244"/>
      <c r="E20" s="244"/>
      <c r="F20" s="244"/>
      <c r="G20" s="272"/>
      <c r="H20" s="273"/>
      <c r="I20" s="273"/>
      <c r="J20" s="274"/>
      <c r="K20" s="275" t="s">
        <v>477</v>
      </c>
      <c r="L20" s="276" t="s">
        <v>478</v>
      </c>
      <c r="M20" s="277" t="s">
        <v>479</v>
      </c>
      <c r="N20" s="278"/>
    </row>
    <row r="21" spans="1:16" s="284" customFormat="1">
      <c r="A21" s="279"/>
      <c r="B21" s="249"/>
      <c r="C21" s="249"/>
      <c r="D21" s="249"/>
      <c r="E21" s="249"/>
      <c r="F21" s="249"/>
      <c r="G21" s="1114" t="s">
        <v>480</v>
      </c>
      <c r="H21" s="1115"/>
      <c r="I21" s="1115"/>
      <c r="J21" s="1116"/>
      <c r="K21" s="280">
        <v>13.58</v>
      </c>
      <c r="L21" s="281">
        <v>8.7799999999999994</v>
      </c>
      <c r="M21" s="282">
        <v>4.8</v>
      </c>
      <c r="N21" s="249"/>
      <c r="O21" s="283"/>
      <c r="P21" s="279"/>
    </row>
    <row r="22" spans="1:16" s="284" customFormat="1">
      <c r="A22" s="279"/>
      <c r="B22" s="249"/>
      <c r="C22" s="249"/>
      <c r="D22" s="249"/>
      <c r="E22" s="249"/>
      <c r="F22" s="249"/>
      <c r="G22" s="1114" t="s">
        <v>481</v>
      </c>
      <c r="H22" s="1115"/>
      <c r="I22" s="1115"/>
      <c r="J22" s="1116"/>
      <c r="K22" s="285">
        <v>91.9</v>
      </c>
      <c r="L22" s="286">
        <v>96.7</v>
      </c>
      <c r="M22" s="287">
        <v>-4.8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17" t="s">
        <v>462</v>
      </c>
      <c r="L30" s="254"/>
      <c r="M30" s="255" t="s">
        <v>463</v>
      </c>
      <c r="N30" s="256"/>
    </row>
    <row r="31" spans="1:16">
      <c r="A31" s="248"/>
      <c r="B31" s="244"/>
      <c r="C31" s="244"/>
      <c r="D31" s="244"/>
      <c r="E31" s="244"/>
      <c r="F31" s="244"/>
      <c r="G31" s="257"/>
      <c r="H31" s="258"/>
      <c r="I31" s="258"/>
      <c r="J31" s="259"/>
      <c r="K31" s="1118"/>
      <c r="L31" s="260" t="s">
        <v>464</v>
      </c>
      <c r="M31" s="261" t="s">
        <v>465</v>
      </c>
      <c r="N31" s="262" t="s">
        <v>466</v>
      </c>
    </row>
    <row r="32" spans="1:16" ht="27" customHeight="1">
      <c r="A32" s="248"/>
      <c r="B32" s="244"/>
      <c r="C32" s="244"/>
      <c r="D32" s="244"/>
      <c r="E32" s="244"/>
      <c r="F32" s="244"/>
      <c r="G32" s="1130" t="s">
        <v>484</v>
      </c>
      <c r="H32" s="1131"/>
      <c r="I32" s="1131"/>
      <c r="J32" s="1132"/>
      <c r="K32" s="294">
        <v>576206</v>
      </c>
      <c r="L32" s="294">
        <v>44970</v>
      </c>
      <c r="M32" s="295">
        <v>52939</v>
      </c>
      <c r="N32" s="296">
        <v>-15.1</v>
      </c>
    </row>
    <row r="33" spans="1:16" ht="13.5" customHeight="1">
      <c r="A33" s="248"/>
      <c r="B33" s="244"/>
      <c r="C33" s="244"/>
      <c r="D33" s="244"/>
      <c r="E33" s="244"/>
      <c r="F33" s="244"/>
      <c r="G33" s="1130" t="s">
        <v>485</v>
      </c>
      <c r="H33" s="1131"/>
      <c r="I33" s="1131"/>
      <c r="J33" s="1132"/>
      <c r="K33" s="294" t="s">
        <v>472</v>
      </c>
      <c r="L33" s="294" t="s">
        <v>472</v>
      </c>
      <c r="M33" s="295" t="s">
        <v>472</v>
      </c>
      <c r="N33" s="296" t="s">
        <v>472</v>
      </c>
    </row>
    <row r="34" spans="1:16" ht="27" customHeight="1">
      <c r="A34" s="248"/>
      <c r="B34" s="244"/>
      <c r="C34" s="244"/>
      <c r="D34" s="244"/>
      <c r="E34" s="244"/>
      <c r="F34" s="244"/>
      <c r="G34" s="1130" t="s">
        <v>486</v>
      </c>
      <c r="H34" s="1131"/>
      <c r="I34" s="1131"/>
      <c r="J34" s="1132"/>
      <c r="K34" s="294" t="s">
        <v>472</v>
      </c>
      <c r="L34" s="294" t="s">
        <v>472</v>
      </c>
      <c r="M34" s="295">
        <v>6</v>
      </c>
      <c r="N34" s="296" t="s">
        <v>472</v>
      </c>
    </row>
    <row r="35" spans="1:16" ht="27" customHeight="1">
      <c r="A35" s="248"/>
      <c r="B35" s="244"/>
      <c r="C35" s="244"/>
      <c r="D35" s="244"/>
      <c r="E35" s="244"/>
      <c r="F35" s="244"/>
      <c r="G35" s="1130" t="s">
        <v>487</v>
      </c>
      <c r="H35" s="1131"/>
      <c r="I35" s="1131"/>
      <c r="J35" s="1132"/>
      <c r="K35" s="294">
        <v>434452</v>
      </c>
      <c r="L35" s="294">
        <v>33907</v>
      </c>
      <c r="M35" s="295">
        <v>16218</v>
      </c>
      <c r="N35" s="296">
        <v>109.1</v>
      </c>
    </row>
    <row r="36" spans="1:16" ht="27" customHeight="1">
      <c r="A36" s="248"/>
      <c r="B36" s="244"/>
      <c r="C36" s="244"/>
      <c r="D36" s="244"/>
      <c r="E36" s="244"/>
      <c r="F36" s="244"/>
      <c r="G36" s="1130" t="s">
        <v>488</v>
      </c>
      <c r="H36" s="1131"/>
      <c r="I36" s="1131"/>
      <c r="J36" s="1132"/>
      <c r="K36" s="294">
        <v>6202</v>
      </c>
      <c r="L36" s="294">
        <v>484</v>
      </c>
      <c r="M36" s="295">
        <v>3341</v>
      </c>
      <c r="N36" s="296">
        <v>-85.5</v>
      </c>
    </row>
    <row r="37" spans="1:16" ht="13.5" customHeight="1">
      <c r="A37" s="248"/>
      <c r="B37" s="244"/>
      <c r="C37" s="244"/>
      <c r="D37" s="244"/>
      <c r="E37" s="244"/>
      <c r="F37" s="244"/>
      <c r="G37" s="1130" t="s">
        <v>489</v>
      </c>
      <c r="H37" s="1131"/>
      <c r="I37" s="1131"/>
      <c r="J37" s="1132"/>
      <c r="K37" s="294">
        <v>5114</v>
      </c>
      <c r="L37" s="294">
        <v>399</v>
      </c>
      <c r="M37" s="295">
        <v>1023</v>
      </c>
      <c r="N37" s="296">
        <v>-61</v>
      </c>
    </row>
    <row r="38" spans="1:16" ht="27" customHeight="1">
      <c r="A38" s="248"/>
      <c r="B38" s="244"/>
      <c r="C38" s="244"/>
      <c r="D38" s="244"/>
      <c r="E38" s="244"/>
      <c r="F38" s="244"/>
      <c r="G38" s="1133" t="s">
        <v>490</v>
      </c>
      <c r="H38" s="1134"/>
      <c r="I38" s="1134"/>
      <c r="J38" s="1135"/>
      <c r="K38" s="297" t="s">
        <v>472</v>
      </c>
      <c r="L38" s="297" t="s">
        <v>472</v>
      </c>
      <c r="M38" s="298">
        <v>7</v>
      </c>
      <c r="N38" s="299" t="s">
        <v>472</v>
      </c>
      <c r="O38" s="293"/>
    </row>
    <row r="39" spans="1:16">
      <c r="A39" s="248"/>
      <c r="B39" s="244"/>
      <c r="C39" s="244"/>
      <c r="D39" s="244"/>
      <c r="E39" s="244"/>
      <c r="F39" s="244"/>
      <c r="G39" s="1133" t="s">
        <v>491</v>
      </c>
      <c r="H39" s="1134"/>
      <c r="I39" s="1134"/>
      <c r="J39" s="1135"/>
      <c r="K39" s="300">
        <v>-22450</v>
      </c>
      <c r="L39" s="300">
        <v>-1752</v>
      </c>
      <c r="M39" s="301">
        <v>-3044</v>
      </c>
      <c r="N39" s="302">
        <v>-42.4</v>
      </c>
      <c r="O39" s="293"/>
    </row>
    <row r="40" spans="1:16" ht="27" customHeight="1">
      <c r="A40" s="248"/>
      <c r="B40" s="244"/>
      <c r="C40" s="244"/>
      <c r="D40" s="244"/>
      <c r="E40" s="244"/>
      <c r="F40" s="244"/>
      <c r="G40" s="1130" t="s">
        <v>492</v>
      </c>
      <c r="H40" s="1131"/>
      <c r="I40" s="1131"/>
      <c r="J40" s="1132"/>
      <c r="K40" s="300">
        <v>-558246</v>
      </c>
      <c r="L40" s="300">
        <v>-43569</v>
      </c>
      <c r="M40" s="301">
        <v>-47792</v>
      </c>
      <c r="N40" s="302">
        <v>-8.8000000000000007</v>
      </c>
      <c r="O40" s="293"/>
    </row>
    <row r="41" spans="1:16">
      <c r="A41" s="248"/>
      <c r="B41" s="244"/>
      <c r="C41" s="244"/>
      <c r="D41" s="244"/>
      <c r="E41" s="244"/>
      <c r="F41" s="244"/>
      <c r="G41" s="1136" t="s">
        <v>278</v>
      </c>
      <c r="H41" s="1137"/>
      <c r="I41" s="1137"/>
      <c r="J41" s="1138"/>
      <c r="K41" s="294">
        <v>441278</v>
      </c>
      <c r="L41" s="300">
        <v>34440</v>
      </c>
      <c r="M41" s="301">
        <v>22698</v>
      </c>
      <c r="N41" s="302">
        <v>51.7</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25" t="s">
        <v>462</v>
      </c>
      <c r="J49" s="1127" t="s">
        <v>496</v>
      </c>
      <c r="K49" s="1128"/>
      <c r="L49" s="1128"/>
      <c r="M49" s="1128"/>
      <c r="N49" s="1129"/>
    </row>
    <row r="50" spans="1:14">
      <c r="A50" s="248"/>
      <c r="B50" s="244"/>
      <c r="C50" s="244"/>
      <c r="D50" s="244"/>
      <c r="E50" s="244"/>
      <c r="F50" s="244"/>
      <c r="G50" s="312"/>
      <c r="H50" s="313"/>
      <c r="I50" s="1126"/>
      <c r="J50" s="314" t="s">
        <v>497</v>
      </c>
      <c r="K50" s="315" t="s">
        <v>498</v>
      </c>
      <c r="L50" s="316" t="s">
        <v>499</v>
      </c>
      <c r="M50" s="317" t="s">
        <v>500</v>
      </c>
      <c r="N50" s="318" t="s">
        <v>501</v>
      </c>
    </row>
    <row r="51" spans="1:14">
      <c r="A51" s="248"/>
      <c r="B51" s="244"/>
      <c r="C51" s="244"/>
      <c r="D51" s="244"/>
      <c r="E51" s="244"/>
      <c r="F51" s="244"/>
      <c r="G51" s="310" t="s">
        <v>502</v>
      </c>
      <c r="H51" s="311"/>
      <c r="I51" s="319">
        <v>634703</v>
      </c>
      <c r="J51" s="320">
        <v>39803</v>
      </c>
      <c r="K51" s="321">
        <v>39.700000000000003</v>
      </c>
      <c r="L51" s="322">
        <v>71812</v>
      </c>
      <c r="M51" s="323">
        <v>25</v>
      </c>
      <c r="N51" s="324">
        <v>14.7</v>
      </c>
    </row>
    <row r="52" spans="1:14">
      <c r="A52" s="248"/>
      <c r="B52" s="244"/>
      <c r="C52" s="244"/>
      <c r="D52" s="244"/>
      <c r="E52" s="244"/>
      <c r="F52" s="244"/>
      <c r="G52" s="325"/>
      <c r="H52" s="326" t="s">
        <v>503</v>
      </c>
      <c r="I52" s="327">
        <v>197040</v>
      </c>
      <c r="J52" s="328">
        <v>12357</v>
      </c>
      <c r="K52" s="329">
        <v>4.2</v>
      </c>
      <c r="L52" s="330">
        <v>35025</v>
      </c>
      <c r="M52" s="331">
        <v>3.1</v>
      </c>
      <c r="N52" s="332">
        <v>1.1000000000000001</v>
      </c>
    </row>
    <row r="53" spans="1:14">
      <c r="A53" s="248"/>
      <c r="B53" s="244"/>
      <c r="C53" s="244"/>
      <c r="D53" s="244"/>
      <c r="E53" s="244"/>
      <c r="F53" s="244"/>
      <c r="G53" s="310" t="s">
        <v>504</v>
      </c>
      <c r="H53" s="311"/>
      <c r="I53" s="319">
        <v>2181064</v>
      </c>
      <c r="J53" s="320">
        <v>153315</v>
      </c>
      <c r="K53" s="321">
        <v>285.2</v>
      </c>
      <c r="L53" s="322">
        <v>61557</v>
      </c>
      <c r="M53" s="323">
        <v>-14.3</v>
      </c>
      <c r="N53" s="324">
        <v>299.5</v>
      </c>
    </row>
    <row r="54" spans="1:14">
      <c r="A54" s="248"/>
      <c r="B54" s="244"/>
      <c r="C54" s="244"/>
      <c r="D54" s="244"/>
      <c r="E54" s="244"/>
      <c r="F54" s="244"/>
      <c r="G54" s="325"/>
      <c r="H54" s="326" t="s">
        <v>503</v>
      </c>
      <c r="I54" s="327">
        <v>171408</v>
      </c>
      <c r="J54" s="328">
        <v>12049</v>
      </c>
      <c r="K54" s="329">
        <v>-2.5</v>
      </c>
      <c r="L54" s="330">
        <v>32497</v>
      </c>
      <c r="M54" s="331">
        <v>-7.2</v>
      </c>
      <c r="N54" s="332">
        <v>4.7</v>
      </c>
    </row>
    <row r="55" spans="1:14">
      <c r="A55" s="248"/>
      <c r="B55" s="244"/>
      <c r="C55" s="244"/>
      <c r="D55" s="244"/>
      <c r="E55" s="244"/>
      <c r="F55" s="244"/>
      <c r="G55" s="310" t="s">
        <v>505</v>
      </c>
      <c r="H55" s="311"/>
      <c r="I55" s="319">
        <v>5693853</v>
      </c>
      <c r="J55" s="320">
        <v>418512</v>
      </c>
      <c r="K55" s="321">
        <v>173</v>
      </c>
      <c r="L55" s="322">
        <v>69806</v>
      </c>
      <c r="M55" s="323">
        <v>13.4</v>
      </c>
      <c r="N55" s="324">
        <v>159.6</v>
      </c>
    </row>
    <row r="56" spans="1:14">
      <c r="A56" s="248"/>
      <c r="B56" s="244"/>
      <c r="C56" s="244"/>
      <c r="D56" s="244"/>
      <c r="E56" s="244"/>
      <c r="F56" s="244"/>
      <c r="G56" s="325"/>
      <c r="H56" s="326" t="s">
        <v>503</v>
      </c>
      <c r="I56" s="327">
        <v>1332510</v>
      </c>
      <c r="J56" s="328">
        <v>97943</v>
      </c>
      <c r="K56" s="329">
        <v>712.9</v>
      </c>
      <c r="L56" s="330">
        <v>32823</v>
      </c>
      <c r="M56" s="331">
        <v>1</v>
      </c>
      <c r="N56" s="332">
        <v>711.9</v>
      </c>
    </row>
    <row r="57" spans="1:14">
      <c r="A57" s="248"/>
      <c r="B57" s="244"/>
      <c r="C57" s="244"/>
      <c r="D57" s="244"/>
      <c r="E57" s="244"/>
      <c r="F57" s="244"/>
      <c r="G57" s="310" t="s">
        <v>506</v>
      </c>
      <c r="H57" s="311"/>
      <c r="I57" s="319">
        <v>18503633</v>
      </c>
      <c r="J57" s="320">
        <v>1398189</v>
      </c>
      <c r="K57" s="321">
        <v>234.1</v>
      </c>
      <c r="L57" s="322">
        <v>74444</v>
      </c>
      <c r="M57" s="323">
        <v>6.6</v>
      </c>
      <c r="N57" s="324">
        <v>227.5</v>
      </c>
    </row>
    <row r="58" spans="1:14">
      <c r="A58" s="248"/>
      <c r="B58" s="244"/>
      <c r="C58" s="244"/>
      <c r="D58" s="244"/>
      <c r="E58" s="244"/>
      <c r="F58" s="244"/>
      <c r="G58" s="325"/>
      <c r="H58" s="326" t="s">
        <v>503</v>
      </c>
      <c r="I58" s="327">
        <v>1301743</v>
      </c>
      <c r="J58" s="328">
        <v>98364</v>
      </c>
      <c r="K58" s="329">
        <v>0.4</v>
      </c>
      <c r="L58" s="330">
        <v>34175</v>
      </c>
      <c r="M58" s="331">
        <v>4.0999999999999996</v>
      </c>
      <c r="N58" s="332">
        <v>-3.7</v>
      </c>
    </row>
    <row r="59" spans="1:14">
      <c r="A59" s="248"/>
      <c r="B59" s="244"/>
      <c r="C59" s="244"/>
      <c r="D59" s="244"/>
      <c r="E59" s="244"/>
      <c r="F59" s="244"/>
      <c r="G59" s="310" t="s">
        <v>507</v>
      </c>
      <c r="H59" s="311"/>
      <c r="I59" s="319">
        <v>9848990</v>
      </c>
      <c r="J59" s="320">
        <v>768672</v>
      </c>
      <c r="K59" s="321">
        <v>-45</v>
      </c>
      <c r="L59" s="322">
        <v>85205</v>
      </c>
      <c r="M59" s="323">
        <v>14.5</v>
      </c>
      <c r="N59" s="324">
        <v>-59.5</v>
      </c>
    </row>
    <row r="60" spans="1:14">
      <c r="A60" s="248"/>
      <c r="B60" s="244"/>
      <c r="C60" s="244"/>
      <c r="D60" s="244"/>
      <c r="E60" s="244"/>
      <c r="F60" s="244"/>
      <c r="G60" s="325"/>
      <c r="H60" s="326" t="s">
        <v>503</v>
      </c>
      <c r="I60" s="333">
        <v>1480095</v>
      </c>
      <c r="J60" s="328">
        <v>115515</v>
      </c>
      <c r="K60" s="329">
        <v>17.399999999999999</v>
      </c>
      <c r="L60" s="330">
        <v>38847</v>
      </c>
      <c r="M60" s="331">
        <v>13.7</v>
      </c>
      <c r="N60" s="332">
        <v>3.7</v>
      </c>
    </row>
    <row r="61" spans="1:14">
      <c r="A61" s="248"/>
      <c r="B61" s="244"/>
      <c r="C61" s="244"/>
      <c r="D61" s="244"/>
      <c r="E61" s="244"/>
      <c r="F61" s="244"/>
      <c r="G61" s="310" t="s">
        <v>508</v>
      </c>
      <c r="H61" s="334"/>
      <c r="I61" s="335">
        <v>7372449</v>
      </c>
      <c r="J61" s="336">
        <v>555698</v>
      </c>
      <c r="K61" s="337">
        <v>137.4</v>
      </c>
      <c r="L61" s="338">
        <v>72565</v>
      </c>
      <c r="M61" s="339">
        <v>9</v>
      </c>
      <c r="N61" s="324">
        <v>128.4</v>
      </c>
    </row>
    <row r="62" spans="1:14">
      <c r="A62" s="248"/>
      <c r="B62" s="244"/>
      <c r="C62" s="244"/>
      <c r="D62" s="244"/>
      <c r="E62" s="244"/>
      <c r="F62" s="244"/>
      <c r="G62" s="325"/>
      <c r="H62" s="326" t="s">
        <v>503</v>
      </c>
      <c r="I62" s="327">
        <v>896559</v>
      </c>
      <c r="J62" s="328">
        <v>67246</v>
      </c>
      <c r="K62" s="329">
        <v>146.5</v>
      </c>
      <c r="L62" s="330">
        <v>34673</v>
      </c>
      <c r="M62" s="331">
        <v>2.9</v>
      </c>
      <c r="N62" s="332">
        <v>143.6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39" t="s">
        <v>3</v>
      </c>
      <c r="D47" s="1139"/>
      <c r="E47" s="1140"/>
      <c r="F47" s="11">
        <v>25.13</v>
      </c>
      <c r="G47" s="12">
        <v>38.24</v>
      </c>
      <c r="H47" s="12">
        <v>66.319999999999993</v>
      </c>
      <c r="I47" s="12">
        <v>129.06</v>
      </c>
      <c r="J47" s="13">
        <v>171.02</v>
      </c>
    </row>
    <row r="48" spans="2:10" ht="57.75" customHeight="1">
      <c r="B48" s="14"/>
      <c r="C48" s="1141" t="s">
        <v>4</v>
      </c>
      <c r="D48" s="1141"/>
      <c r="E48" s="1142"/>
      <c r="F48" s="15">
        <v>13.06</v>
      </c>
      <c r="G48" s="16">
        <v>19.96</v>
      </c>
      <c r="H48" s="16">
        <v>90.71</v>
      </c>
      <c r="I48" s="16">
        <v>53.65</v>
      </c>
      <c r="J48" s="17">
        <v>113.38</v>
      </c>
    </row>
    <row r="49" spans="2:10" ht="57.75" customHeight="1" thickBot="1">
      <c r="B49" s="18"/>
      <c r="C49" s="1143" t="s">
        <v>5</v>
      </c>
      <c r="D49" s="1143"/>
      <c r="E49" s="1144"/>
      <c r="F49" s="19">
        <v>0.34</v>
      </c>
      <c r="G49" s="20">
        <v>11.9</v>
      </c>
      <c r="H49" s="20">
        <v>61.73</v>
      </c>
      <c r="I49" s="20" t="s">
        <v>515</v>
      </c>
      <c r="J49" s="21">
        <v>69.209999999999994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4"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51" t="s">
        <v>516</v>
      </c>
      <c r="D34" s="1151"/>
      <c r="E34" s="1152"/>
      <c r="F34" s="32">
        <v>13.05</v>
      </c>
      <c r="G34" s="33">
        <v>19.96</v>
      </c>
      <c r="H34" s="33">
        <v>90.71</v>
      </c>
      <c r="I34" s="33">
        <v>53.65</v>
      </c>
      <c r="J34" s="34">
        <v>113.37</v>
      </c>
      <c r="K34" s="22"/>
      <c r="L34" s="22"/>
      <c r="M34" s="22"/>
      <c r="N34" s="22"/>
      <c r="O34" s="22"/>
      <c r="P34" s="22"/>
    </row>
    <row r="35" spans="1:16" ht="39" customHeight="1">
      <c r="A35" s="22"/>
      <c r="B35" s="35"/>
      <c r="C35" s="1145" t="s">
        <v>517</v>
      </c>
      <c r="D35" s="1146"/>
      <c r="E35" s="1147"/>
      <c r="F35" s="36">
        <v>2.23</v>
      </c>
      <c r="G35" s="37">
        <v>4.46</v>
      </c>
      <c r="H35" s="37">
        <v>5.2</v>
      </c>
      <c r="I35" s="37">
        <v>9.5299999999999994</v>
      </c>
      <c r="J35" s="38">
        <v>5.71</v>
      </c>
      <c r="K35" s="22"/>
      <c r="L35" s="22"/>
      <c r="M35" s="22"/>
      <c r="N35" s="22"/>
      <c r="O35" s="22"/>
      <c r="P35" s="22"/>
    </row>
    <row r="36" spans="1:16" ht="39" customHeight="1">
      <c r="A36" s="22"/>
      <c r="B36" s="35"/>
      <c r="C36" s="1145" t="s">
        <v>518</v>
      </c>
      <c r="D36" s="1146"/>
      <c r="E36" s="1147"/>
      <c r="F36" s="36">
        <v>0.95</v>
      </c>
      <c r="G36" s="37">
        <v>1.79</v>
      </c>
      <c r="H36" s="37">
        <v>1.51</v>
      </c>
      <c r="I36" s="37">
        <v>2.15</v>
      </c>
      <c r="J36" s="38">
        <v>1.26</v>
      </c>
      <c r="K36" s="22"/>
      <c r="L36" s="22"/>
      <c r="M36" s="22"/>
      <c r="N36" s="22"/>
      <c r="O36" s="22"/>
      <c r="P36" s="22"/>
    </row>
    <row r="37" spans="1:16" ht="39" customHeight="1">
      <c r="A37" s="22"/>
      <c r="B37" s="35"/>
      <c r="C37" s="1145" t="s">
        <v>519</v>
      </c>
      <c r="D37" s="1146"/>
      <c r="E37" s="1147"/>
      <c r="F37" s="36">
        <v>0.03</v>
      </c>
      <c r="G37" s="37">
        <v>0.03</v>
      </c>
      <c r="H37" s="37">
        <v>7.0000000000000007E-2</v>
      </c>
      <c r="I37" s="37">
        <v>0</v>
      </c>
      <c r="J37" s="38">
        <v>0</v>
      </c>
      <c r="K37" s="22"/>
      <c r="L37" s="22"/>
      <c r="M37" s="22"/>
      <c r="N37" s="22"/>
      <c r="O37" s="22"/>
      <c r="P37" s="22"/>
    </row>
    <row r="38" spans="1:16" ht="39" customHeight="1">
      <c r="A38" s="22"/>
      <c r="B38" s="35"/>
      <c r="C38" s="1145" t="s">
        <v>520</v>
      </c>
      <c r="D38" s="1146"/>
      <c r="E38" s="1147"/>
      <c r="F38" s="36" t="s">
        <v>472</v>
      </c>
      <c r="G38" s="37">
        <v>0</v>
      </c>
      <c r="H38" s="37">
        <v>0</v>
      </c>
      <c r="I38" s="37">
        <v>0</v>
      </c>
      <c r="J38" s="38">
        <v>0</v>
      </c>
      <c r="K38" s="22"/>
      <c r="L38" s="22"/>
      <c r="M38" s="22"/>
      <c r="N38" s="22"/>
      <c r="O38" s="22"/>
      <c r="P38" s="22"/>
    </row>
    <row r="39" spans="1:16" ht="39" customHeight="1">
      <c r="A39" s="22"/>
      <c r="B39" s="35"/>
      <c r="C39" s="1145" t="s">
        <v>521</v>
      </c>
      <c r="D39" s="1146"/>
      <c r="E39" s="1147"/>
      <c r="F39" s="36">
        <v>2.52</v>
      </c>
      <c r="G39" s="37">
        <v>0</v>
      </c>
      <c r="H39" s="37">
        <v>0</v>
      </c>
      <c r="I39" s="37">
        <v>0</v>
      </c>
      <c r="J39" s="38">
        <v>0</v>
      </c>
      <c r="K39" s="22"/>
      <c r="L39" s="22"/>
      <c r="M39" s="22"/>
      <c r="N39" s="22"/>
      <c r="O39" s="22"/>
      <c r="P39" s="22"/>
    </row>
    <row r="40" spans="1:16" ht="39" customHeight="1">
      <c r="A40" s="22"/>
      <c r="B40" s="35"/>
      <c r="C40" s="1145" t="s">
        <v>522</v>
      </c>
      <c r="D40" s="1146"/>
      <c r="E40" s="1147"/>
      <c r="F40" s="36">
        <v>0.36</v>
      </c>
      <c r="G40" s="37">
        <v>0</v>
      </c>
      <c r="H40" s="37">
        <v>0</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523</v>
      </c>
      <c r="D42" s="1146"/>
      <c r="E42" s="1147"/>
      <c r="F42" s="36" t="s">
        <v>472</v>
      </c>
      <c r="G42" s="37" t="s">
        <v>472</v>
      </c>
      <c r="H42" s="37" t="s">
        <v>472</v>
      </c>
      <c r="I42" s="37" t="s">
        <v>472</v>
      </c>
      <c r="J42" s="38" t="s">
        <v>472</v>
      </c>
      <c r="K42" s="22"/>
      <c r="L42" s="22"/>
      <c r="M42" s="22"/>
      <c r="N42" s="22"/>
      <c r="O42" s="22"/>
      <c r="P42" s="22"/>
    </row>
    <row r="43" spans="1:16" ht="39" customHeight="1" thickBot="1">
      <c r="A43" s="22"/>
      <c r="B43" s="40"/>
      <c r="C43" s="1148" t="s">
        <v>524</v>
      </c>
      <c r="D43" s="1149"/>
      <c r="E43" s="1150"/>
      <c r="F43" s="41">
        <v>0</v>
      </c>
      <c r="G43" s="42" t="s">
        <v>472</v>
      </c>
      <c r="H43" s="42" t="s">
        <v>472</v>
      </c>
      <c r="I43" s="42" t="s">
        <v>472</v>
      </c>
      <c r="J43" s="43" t="s">
        <v>472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61" t="s">
        <v>10</v>
      </c>
      <c r="C45" s="1162"/>
      <c r="D45" s="58"/>
      <c r="E45" s="1167" t="s">
        <v>11</v>
      </c>
      <c r="F45" s="1167"/>
      <c r="G45" s="1167"/>
      <c r="H45" s="1167"/>
      <c r="I45" s="1167"/>
      <c r="J45" s="1168"/>
      <c r="K45" s="59">
        <v>756</v>
      </c>
      <c r="L45" s="60">
        <v>737</v>
      </c>
      <c r="M45" s="60">
        <v>780</v>
      </c>
      <c r="N45" s="60">
        <v>610</v>
      </c>
      <c r="O45" s="61">
        <v>576</v>
      </c>
      <c r="P45" s="48"/>
      <c r="Q45" s="48"/>
      <c r="R45" s="48"/>
      <c r="S45" s="48"/>
      <c r="T45" s="48"/>
      <c r="U45" s="48"/>
    </row>
    <row r="46" spans="1:21" ht="30.75" customHeight="1">
      <c r="A46" s="48"/>
      <c r="B46" s="1163"/>
      <c r="C46" s="1164"/>
      <c r="D46" s="62"/>
      <c r="E46" s="1155" t="s">
        <v>12</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c r="A47" s="48"/>
      <c r="B47" s="1163"/>
      <c r="C47" s="1164"/>
      <c r="D47" s="62"/>
      <c r="E47" s="1155" t="s">
        <v>13</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c r="A48" s="48"/>
      <c r="B48" s="1163"/>
      <c r="C48" s="1164"/>
      <c r="D48" s="62"/>
      <c r="E48" s="1155" t="s">
        <v>14</v>
      </c>
      <c r="F48" s="1155"/>
      <c r="G48" s="1155"/>
      <c r="H48" s="1155"/>
      <c r="I48" s="1155"/>
      <c r="J48" s="1156"/>
      <c r="K48" s="63">
        <v>351</v>
      </c>
      <c r="L48" s="64">
        <v>358</v>
      </c>
      <c r="M48" s="64">
        <v>363</v>
      </c>
      <c r="N48" s="64">
        <v>531</v>
      </c>
      <c r="O48" s="65">
        <v>434</v>
      </c>
      <c r="P48" s="48"/>
      <c r="Q48" s="48"/>
      <c r="R48" s="48"/>
      <c r="S48" s="48"/>
      <c r="T48" s="48"/>
      <c r="U48" s="48"/>
    </row>
    <row r="49" spans="1:21" ht="30.75" customHeight="1">
      <c r="A49" s="48"/>
      <c r="B49" s="1163"/>
      <c r="C49" s="1164"/>
      <c r="D49" s="62"/>
      <c r="E49" s="1155" t="s">
        <v>15</v>
      </c>
      <c r="F49" s="1155"/>
      <c r="G49" s="1155"/>
      <c r="H49" s="1155"/>
      <c r="I49" s="1155"/>
      <c r="J49" s="1156"/>
      <c r="K49" s="63">
        <v>18</v>
      </c>
      <c r="L49" s="64">
        <v>17</v>
      </c>
      <c r="M49" s="64">
        <v>15</v>
      </c>
      <c r="N49" s="64">
        <v>6</v>
      </c>
      <c r="O49" s="65">
        <v>6</v>
      </c>
      <c r="P49" s="48"/>
      <c r="Q49" s="48"/>
      <c r="R49" s="48"/>
      <c r="S49" s="48"/>
      <c r="T49" s="48"/>
      <c r="U49" s="48"/>
    </row>
    <row r="50" spans="1:21" ht="30.75" customHeight="1">
      <c r="A50" s="48"/>
      <c r="B50" s="1163"/>
      <c r="C50" s="1164"/>
      <c r="D50" s="62"/>
      <c r="E50" s="1155" t="s">
        <v>16</v>
      </c>
      <c r="F50" s="1155"/>
      <c r="G50" s="1155"/>
      <c r="H50" s="1155"/>
      <c r="I50" s="1155"/>
      <c r="J50" s="1156"/>
      <c r="K50" s="63">
        <v>5</v>
      </c>
      <c r="L50" s="64">
        <v>5</v>
      </c>
      <c r="M50" s="64">
        <v>5</v>
      </c>
      <c r="N50" s="64">
        <v>5</v>
      </c>
      <c r="O50" s="65">
        <v>5</v>
      </c>
      <c r="P50" s="48"/>
      <c r="Q50" s="48"/>
      <c r="R50" s="48"/>
      <c r="S50" s="48"/>
      <c r="T50" s="48"/>
      <c r="U50" s="48"/>
    </row>
    <row r="51" spans="1:21" ht="30.75" customHeight="1">
      <c r="A51" s="48"/>
      <c r="B51" s="1165"/>
      <c r="C51" s="1166"/>
      <c r="D51" s="66"/>
      <c r="E51" s="1155" t="s">
        <v>17</v>
      </c>
      <c r="F51" s="1155"/>
      <c r="G51" s="1155"/>
      <c r="H51" s="1155"/>
      <c r="I51" s="1155"/>
      <c r="J51" s="1156"/>
      <c r="K51" s="63" t="s">
        <v>472</v>
      </c>
      <c r="L51" s="64" t="s">
        <v>472</v>
      </c>
      <c r="M51" s="64" t="s">
        <v>472</v>
      </c>
      <c r="N51" s="64" t="s">
        <v>472</v>
      </c>
      <c r="O51" s="65" t="s">
        <v>472</v>
      </c>
      <c r="P51" s="48"/>
      <c r="Q51" s="48"/>
      <c r="R51" s="48"/>
      <c r="S51" s="48"/>
      <c r="T51" s="48"/>
      <c r="U51" s="48"/>
    </row>
    <row r="52" spans="1:21" ht="30.75" customHeight="1">
      <c r="A52" s="48"/>
      <c r="B52" s="1153" t="s">
        <v>18</v>
      </c>
      <c r="C52" s="1154"/>
      <c r="D52" s="66"/>
      <c r="E52" s="1155" t="s">
        <v>19</v>
      </c>
      <c r="F52" s="1155"/>
      <c r="G52" s="1155"/>
      <c r="H52" s="1155"/>
      <c r="I52" s="1155"/>
      <c r="J52" s="1156"/>
      <c r="K52" s="63">
        <v>610</v>
      </c>
      <c r="L52" s="64">
        <v>592</v>
      </c>
      <c r="M52" s="64">
        <v>581</v>
      </c>
      <c r="N52" s="64">
        <v>589</v>
      </c>
      <c r="O52" s="65">
        <v>580</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520</v>
      </c>
      <c r="L53" s="69">
        <v>525</v>
      </c>
      <c r="M53" s="69">
        <v>582</v>
      </c>
      <c r="N53" s="69">
        <v>563</v>
      </c>
      <c r="O53" s="70">
        <v>441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永谷 健一</cp:lastModifiedBy>
  <cp:lastPrinted>2016-04-07T07:21:06Z</cp:lastPrinted>
  <dcterms:created xsi:type="dcterms:W3CDTF">2016-02-15T00:38:26Z</dcterms:created>
  <dcterms:modified xsi:type="dcterms:W3CDTF">2016-04-15T06:17:29Z</dcterms:modified>
  <cp:category/>
</cp:coreProperties>
</file>