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M6" i="5"/>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AY8" i="4"/>
  <c r="Z8" i="4"/>
  <c r="R8" i="4"/>
  <c r="B6"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<sst xmlns="http://schemas.openxmlformats.org/spreadsheetml/2006/main" count="217" uniqueCount="106">
  <si>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</si>
  <si>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</si>
  <si>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</si>
  <si>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</si>
  <si>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</si>
  <si>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</si>
  <si>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</si>
  <si>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</si>
  <si>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</si>
  <si>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</si>
  <si>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</si>
  <si>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</si>
  <si>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</si>
  <si>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</si>
  <si>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</si>
  <si>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</si>
  <si>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</si>
  <si>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</si>
  <si>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</si>
  <si>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</si>
  <si>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</si>
  <si>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</si>
  <si>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</si>
  <si>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</si>
  <si>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</si>
  <si>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</si>
  <si>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</si>
  <si>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</si>
  <si>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</si>
  <si>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</si>
  <si>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</si>
  <si>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</si>
  <si>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</si>
  <si>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</si>
  <si>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</si>
  <si>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</si>
  <si>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</si>
  <si>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</si>
  <si>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</si>
  <si>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</si>
  <si>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</si>
  <si>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</si>
  <si>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</si>
  <si>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</si>
  <si>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</si>
  <si>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</si>
  <si>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</si>
  <si>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</si>
  <si>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</si>
  <si>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</si>
  <si>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</si>
  <si>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</si>
  <si>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</si>
  <si>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</si>
  <si>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</si>
  <si>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</si>
  <si>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</si>
  <si>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</si>
  <si>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</si>
  <si>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</si>
  <si>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</si>
  <si>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</si>
  <si>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</si>
  <si>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</si>
  <si>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</si>
  <si>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</si>
  <si>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</si>
  <si>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</si>
  <si>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</si>
  <si>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</si>
  <si>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</si>
  <si>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</si>
  <si>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</si>
  <si>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</si>
  <si>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</si>
  <si>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</si>
  <si>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</si>
  <si>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</si>
  <si>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</si>
  <si>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</si>
  <si>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</si>
  <si>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</si>
  <si>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</si>
  <si>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</si>
  <si>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</si>
  <si>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</si>
  <si>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</si>
  <si>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</si>
  <si>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</si>
  <si>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</si>
  <si>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</si>
  <si>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</si>
  <si>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山元町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</si>
  <si>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</si>
  <si>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</si>
  <si>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</si>
  <si>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</si>
  <si>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</si>
  <si>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</si>
  <si>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</si>
  <si>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</si>
  <si>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</si>
  <si>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</si>
  <si>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ここ３年間の経常収支比率は全て１００%を超えており、健全な経営状況が維持できていると言える。しかし、流動比率の低さから見て取れるように、短期的な債務に対する支払能力については余裕がある状況とは言えないため、引き続き経営改善を図っていく必要がある。
また、経常収益の内訳が高料金対策補助金等の給水収益以外に依存している割合が高い上、水道料金が全国的に見ても高料金水準であることから、料金改定による収益の改善は難しく、維持管理費の縮減等により給水原価を下げ、料金回収率の向上を図っていく必要がある。
Ｈ２７は施設利用率が向上している一方で、有収率の低下が見られるが、これは東日本大震災の被災者集団移転先として整備した新市街地整備のための洗管作業等による一時的なものであると考えられる。</t>
    <rPh sb="6" eb="8">
      <t>ケイジョウ</t>
    </rPh>
    <rPh sb="8" eb="10">
      <t>シュウシ</t>
    </rPh>
    <rPh sb="10" eb="12">
      <t>ヒリツ</t>
    </rPh>
    <rPh sb="13" eb="14">
      <t>スベ</t>
    </rPh>
    <rPh sb="20" eb="21">
      <t>コ</t>
    </rPh>
    <rPh sb="26" eb="28">
      <t>ケンゼン</t>
    </rPh>
    <rPh sb="29" eb="31">
      <t>ケイエイ</t>
    </rPh>
    <rPh sb="31" eb="33">
      <t>ジョウキョウ</t>
    </rPh>
    <rPh sb="34" eb="36">
      <t>イジ</t>
    </rPh>
    <rPh sb="42" eb="43">
      <t>イ</t>
    </rPh>
    <rPh sb="50" eb="52">
      <t>リュウドウ</t>
    </rPh>
    <rPh sb="52" eb="54">
      <t>ヒリツ</t>
    </rPh>
    <rPh sb="55" eb="56">
      <t>ヒク</t>
    </rPh>
    <rPh sb="59" eb="60">
      <t>ミ</t>
    </rPh>
    <rPh sb="61" eb="62">
      <t>ト</t>
    </rPh>
    <rPh sb="68" eb="71">
      <t>タンキテキ</t>
    </rPh>
    <rPh sb="72" eb="74">
      <t>サイム</t>
    </rPh>
    <rPh sb="75" eb="76">
      <t>タイ</t>
    </rPh>
    <rPh sb="78" eb="80">
      <t>シハライ</t>
    </rPh>
    <rPh sb="80" eb="82">
      <t>ノウリョク</t>
    </rPh>
    <rPh sb="87" eb="89">
      <t>ヨユウ</t>
    </rPh>
    <rPh sb="92" eb="94">
      <t>ジョウキョウ</t>
    </rPh>
    <rPh sb="96" eb="97">
      <t>イ</t>
    </rPh>
    <rPh sb="103" eb="104">
      <t>ヒ</t>
    </rPh>
    <rPh sb="105" eb="106">
      <t>ツヅ</t>
    </rPh>
    <rPh sb="107" eb="109">
      <t>ケイエイ</t>
    </rPh>
    <rPh sb="109" eb="111">
      <t>カイゼン</t>
    </rPh>
    <rPh sb="112" eb="113">
      <t>ハカ</t>
    </rPh>
    <rPh sb="117" eb="119">
      <t>ヒツヨウ</t>
    </rPh>
    <rPh sb="127" eb="129">
      <t>ケイジョウ</t>
    </rPh>
    <rPh sb="129" eb="131">
      <t>シュウエキ</t>
    </rPh>
    <rPh sb="132" eb="134">
      <t>ウチワケ</t>
    </rPh>
    <rPh sb="135" eb="138">
      <t>コウリョウキン</t>
    </rPh>
    <rPh sb="138" eb="140">
      <t>タイサク</t>
    </rPh>
    <rPh sb="140" eb="143">
      <t>ホジョキン</t>
    </rPh>
    <rPh sb="143" eb="144">
      <t>トウ</t>
    </rPh>
    <rPh sb="145" eb="147">
      <t>キュウスイ</t>
    </rPh>
    <rPh sb="147" eb="149">
      <t>シュウエキ</t>
    </rPh>
    <rPh sb="149" eb="151">
      <t>イガイ</t>
    </rPh>
    <rPh sb="152" eb="154">
      <t>イゾン</t>
    </rPh>
    <rPh sb="158" eb="160">
      <t>ワリアイ</t>
    </rPh>
    <rPh sb="161" eb="162">
      <t>タカ</t>
    </rPh>
    <rPh sb="163" eb="164">
      <t>ウエ</t>
    </rPh>
    <rPh sb="165" eb="167">
      <t>スイドウ</t>
    </rPh>
    <rPh sb="167" eb="169">
      <t>リョウキン</t>
    </rPh>
    <rPh sb="170" eb="173">
      <t>ゼンコクテキ</t>
    </rPh>
    <rPh sb="174" eb="175">
      <t>ミ</t>
    </rPh>
    <rPh sb="177" eb="180">
      <t>コウリョウキン</t>
    </rPh>
    <rPh sb="180" eb="182">
      <t>スイジュン</t>
    </rPh>
    <rPh sb="190" eb="192">
      <t>リョウキン</t>
    </rPh>
    <rPh sb="192" eb="194">
      <t>カイテイ</t>
    </rPh>
    <rPh sb="197" eb="199">
      <t>シュウエキ</t>
    </rPh>
    <rPh sb="200" eb="202">
      <t>カイゼン</t>
    </rPh>
    <rPh sb="203" eb="204">
      <t>ムズカ</t>
    </rPh>
    <rPh sb="207" eb="209">
      <t>イジ</t>
    </rPh>
    <rPh sb="209" eb="211">
      <t>カンリ</t>
    </rPh>
    <rPh sb="211" eb="212">
      <t>ヒ</t>
    </rPh>
    <rPh sb="213" eb="215">
      <t>シュクゲン</t>
    </rPh>
    <rPh sb="215" eb="216">
      <t>トウ</t>
    </rPh>
    <rPh sb="219" eb="221">
      <t>キュウスイ</t>
    </rPh>
    <rPh sb="221" eb="223">
      <t>ゲンカ</t>
    </rPh>
    <rPh sb="224" eb="225">
      <t>サ</t>
    </rPh>
    <rPh sb="227" eb="229">
      <t>リョウキン</t>
    </rPh>
    <rPh sb="229" eb="231">
      <t>カイシュウ</t>
    </rPh>
    <rPh sb="231" eb="232">
      <t>リツ</t>
    </rPh>
    <rPh sb="233" eb="235">
      <t>コウジョウ</t>
    </rPh>
    <rPh sb="236" eb="237">
      <t>ハカ</t>
    </rPh>
    <rPh sb="241" eb="243">
      <t>ヒツヨウ</t>
    </rPh>
    <rPh sb="252" eb="254">
      <t>シセツ</t>
    </rPh>
    <rPh sb="254" eb="257">
      <t>リヨウリツ</t>
    </rPh>
    <rPh sb="258" eb="260">
      <t>コウジョウ</t>
    </rPh>
    <rPh sb="264" eb="266">
      <t>イッポウ</t>
    </rPh>
    <rPh sb="268" eb="269">
      <t>ユウ</t>
    </rPh>
    <rPh sb="269" eb="270">
      <t>シュウ</t>
    </rPh>
    <rPh sb="270" eb="271">
      <t>リツ</t>
    </rPh>
    <rPh sb="272" eb="274">
      <t>テイカ</t>
    </rPh>
    <rPh sb="275" eb="276">
      <t>ミ</t>
    </rPh>
    <rPh sb="284" eb="285">
      <t>ヒガシ</t>
    </rPh>
    <rPh sb="285" eb="287">
      <t>ニホン</t>
    </rPh>
    <rPh sb="287" eb="290">
      <t>ダイシンサイ</t>
    </rPh>
    <rPh sb="291" eb="294">
      <t>ヒサイシャ</t>
    </rPh>
    <rPh sb="294" eb="296">
      <t>シュウダン</t>
    </rPh>
    <rPh sb="296" eb="298">
      <t>イテン</t>
    </rPh>
    <rPh sb="298" eb="299">
      <t>サキ</t>
    </rPh>
    <rPh sb="302" eb="304">
      <t>セイビ</t>
    </rPh>
    <rPh sb="307" eb="310">
      <t>シガイチ</t>
    </rPh>
    <rPh sb="310" eb="312">
      <t>セイビ</t>
    </rPh>
    <rPh sb="320" eb="321">
      <t>トウ</t>
    </rPh>
    <rPh sb="324" eb="327">
      <t>イチジテキ</t>
    </rPh>
    <rPh sb="334" eb="335">
      <t>カンガ</t>
    </rPh>
    <phoneticPr fontId="4"/>
  </si>
  <si>
    <t>管路経年化率及び有形固定資産減価償却率の上昇から、今後も継続して更新の必要な施設等が出てくるものと推測される。
Ｈ２７については、主に災害復旧関連の事業により管路更新率が上昇したものと考えられるが、それ以外の老朽化施設等についても復旧事業と平行して更新を行っていく必要がある。
なお、Ｈ２８より長寿命化計画を策定し、それに基づいた更新工事を実施しており、今後も中長期的な視点で計画的かつ効率的な更新を継続していく必要があると考える。</t>
    <rPh sb="0" eb="2">
      <t>カンロ</t>
    </rPh>
    <rPh sb="2" eb="5">
      <t>ケイネンカ</t>
    </rPh>
    <rPh sb="5" eb="6">
      <t>リツ</t>
    </rPh>
    <rPh sb="6" eb="7">
      <t>オヨ</t>
    </rPh>
    <rPh sb="8" eb="10">
      <t>ユウケイ</t>
    </rPh>
    <rPh sb="10" eb="12">
      <t>コテイ</t>
    </rPh>
    <rPh sb="12" eb="14">
      <t>シサン</t>
    </rPh>
    <rPh sb="14" eb="16">
      <t>ゲンカ</t>
    </rPh>
    <rPh sb="16" eb="18">
      <t>ショウキャク</t>
    </rPh>
    <rPh sb="18" eb="19">
      <t>リツ</t>
    </rPh>
    <rPh sb="20" eb="22">
      <t>ジョウショウ</t>
    </rPh>
    <rPh sb="25" eb="27">
      <t>コンゴ</t>
    </rPh>
    <rPh sb="28" eb="30">
      <t>ケイゾク</t>
    </rPh>
    <rPh sb="32" eb="34">
      <t>コウシン</t>
    </rPh>
    <rPh sb="35" eb="37">
      <t>ヒツヨウ</t>
    </rPh>
    <rPh sb="38" eb="40">
      <t>シセツ</t>
    </rPh>
    <rPh sb="40" eb="41">
      <t>トウ</t>
    </rPh>
    <rPh sb="42" eb="43">
      <t>デ</t>
    </rPh>
    <rPh sb="49" eb="51">
      <t>スイソク</t>
    </rPh>
    <rPh sb="65" eb="66">
      <t>オモ</t>
    </rPh>
    <rPh sb="67" eb="69">
      <t>サイガイ</t>
    </rPh>
    <rPh sb="69" eb="71">
      <t>フッキュウ</t>
    </rPh>
    <rPh sb="71" eb="73">
      <t>カンレン</t>
    </rPh>
    <rPh sb="74" eb="76">
      <t>ジギョウ</t>
    </rPh>
    <rPh sb="79" eb="81">
      <t>カンロ</t>
    </rPh>
    <rPh sb="81" eb="83">
      <t>コウシン</t>
    </rPh>
    <rPh sb="83" eb="84">
      <t>リツ</t>
    </rPh>
    <rPh sb="85" eb="87">
      <t>ジョウショウ</t>
    </rPh>
    <rPh sb="92" eb="93">
      <t>カンガ</t>
    </rPh>
    <rPh sb="101" eb="103">
      <t>イガイ</t>
    </rPh>
    <rPh sb="104" eb="107">
      <t>ロウキュウカ</t>
    </rPh>
    <rPh sb="107" eb="109">
      <t>シセツ</t>
    </rPh>
    <rPh sb="109" eb="110">
      <t>トウ</t>
    </rPh>
    <rPh sb="115" eb="117">
      <t>フッキュウ</t>
    </rPh>
    <rPh sb="117" eb="119">
      <t>ジギョウ</t>
    </rPh>
    <rPh sb="120" eb="122">
      <t>ヘイコウ</t>
    </rPh>
    <rPh sb="124" eb="126">
      <t>コウシン</t>
    </rPh>
    <rPh sb="127" eb="128">
      <t>オコナ</t>
    </rPh>
    <rPh sb="132" eb="134">
      <t>ヒツヨウ</t>
    </rPh>
    <rPh sb="147" eb="148">
      <t>チョウ</t>
    </rPh>
    <rPh sb="148" eb="151">
      <t>ジュミョウカ</t>
    </rPh>
    <rPh sb="151" eb="153">
      <t>ケイカク</t>
    </rPh>
    <rPh sb="154" eb="156">
      <t>サクテイ</t>
    </rPh>
    <rPh sb="161" eb="162">
      <t>モト</t>
    </rPh>
    <rPh sb="165" eb="167">
      <t>コウシン</t>
    </rPh>
    <rPh sb="167" eb="169">
      <t>コウジ</t>
    </rPh>
    <rPh sb="170" eb="172">
      <t>ジッシ</t>
    </rPh>
    <rPh sb="177" eb="179">
      <t>コンゴ</t>
    </rPh>
    <rPh sb="185" eb="187">
      <t>シテン</t>
    </rPh>
    <rPh sb="188" eb="191">
      <t>ケイカクテキ</t>
    </rPh>
    <rPh sb="193" eb="196">
      <t>コウリツテキ</t>
    </rPh>
    <rPh sb="197" eb="199">
      <t>コウシン</t>
    </rPh>
    <rPh sb="200" eb="202">
      <t>ケイゾク</t>
    </rPh>
    <rPh sb="206" eb="208">
      <t>ヒツヨウ</t>
    </rPh>
    <rPh sb="212" eb="213">
      <t>カンガ</t>
    </rPh>
    <phoneticPr fontId="4"/>
  </si>
  <si>
    <t>震災の影響により一時的な経営状況の悪化はあったものの、その後は一定の健全性を維持できているものと思われる。
しかし、今後は給水人口の減少等により給水収益の伸びが期待できない上に、更新時期を迎える管路が増加すると考えられるため、より一層の経営改善が必要である。</t>
    <rPh sb="0" eb="2">
      <t>シンサイ</t>
    </rPh>
    <rPh sb="3" eb="5">
      <t>エイキョウ</t>
    </rPh>
    <rPh sb="8" eb="11">
      <t>イチジテキ</t>
    </rPh>
    <rPh sb="12" eb="14">
      <t>ケイエイ</t>
    </rPh>
    <rPh sb="14" eb="16">
      <t>ジョウキョウ</t>
    </rPh>
    <rPh sb="17" eb="19">
      <t>アッカ</t>
    </rPh>
    <rPh sb="29" eb="30">
      <t>ゴ</t>
    </rPh>
    <rPh sb="31" eb="33">
      <t>イッテイ</t>
    </rPh>
    <rPh sb="34" eb="37">
      <t>ケンゼンセイ</t>
    </rPh>
    <rPh sb="38" eb="40">
      <t>イジ</t>
    </rPh>
    <rPh sb="48" eb="49">
      <t>オモ</t>
    </rPh>
    <rPh sb="58" eb="60">
      <t>コンゴ</t>
    </rPh>
    <rPh sb="61" eb="63">
      <t>キュウスイ</t>
    </rPh>
    <rPh sb="63" eb="65">
      <t>ジンコウ</t>
    </rPh>
    <rPh sb="66" eb="68">
      <t>ゲンショウ</t>
    </rPh>
    <rPh sb="68" eb="69">
      <t>トウ</t>
    </rPh>
    <rPh sb="72" eb="74">
      <t>キュウスイ</t>
    </rPh>
    <rPh sb="74" eb="76">
      <t>シュウエキ</t>
    </rPh>
    <rPh sb="77" eb="78">
      <t>ノ</t>
    </rPh>
    <rPh sb="80" eb="82">
      <t>キタイ</t>
    </rPh>
    <rPh sb="86" eb="87">
      <t>ウエ</t>
    </rPh>
    <rPh sb="115" eb="117">
      <t>イッソウ</t>
    </rPh>
    <rPh sb="118" eb="120">
      <t>ケイエイ</t>
    </rPh>
    <rPh sb="120" eb="122">
      <t>カイゼン</t>
    </rPh>
    <rPh sb="123" eb="12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</si>
</sst>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0.12</c:v>
                </c:pt>
                <c:pt idx="1">
                  <c:v>1.22</c:v>
                </c:pt>
                <c:pt idx="2">
                  <c:v>0.59</c:v>
                </c:pt>
                <c:pt idx="3">
                  <c:v>0.08</c:v>
                </c:pt>
                <c:pt idx="4">
                  <c:v>5.4</c:v>
                </c:pt>
              </c:numCache>
            </c:numRef>
          </c:val>
        </c:ser>
        <c:dLbls>
          <c:showLegendKey val="0"/>
          <c:showVal val="0"/>
          <c:showCatName val="0"/>
          <c:showSerName val="0"/>
          <c:showPercent val="0"/>
          <c:showBubbleSize val="0"/>
        </c:dLbls>
        <c:gapWidth val="150"/>
        <c:axId val="145484032"/>
        <c:axId val="14548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c:v>
                </c:pt>
                <c:pt idx="2">
                  <c:v>0.71</c:v>
                </c:pt>
                <c:pt idx="3">
                  <c:v>0.68</c:v>
                </c:pt>
                <c:pt idx="4">
                  <c:v>1.65</c:v>
                </c:pt>
              </c:numCache>
            </c:numRef>
          </c:val>
          <c:smooth val="0"/>
        </c:ser>
        <c:dLbls>
          <c:showLegendKey val="0"/>
          <c:showVal val="0"/>
          <c:showCatName val="0"/>
          <c:showSerName val="0"/>
          <c:showPercent val="0"/>
          <c:showBubbleSize val="0"/>
        </c:dLbls>
        <c:marker val="1"/>
        <c:smooth val="0"/>
        <c:axId val="145484032"/>
        <c:axId val="145486208"/>
      </c:lineChart>
      <c:dateAx>
        <c:axId val="145484032"/>
        <c:scaling>
          <c:orientation val="minMax"/>
        </c:scaling>
        <c:delete val="1"/>
        <c:axPos val="b"/>
        <c:numFmt formatCode="ge" sourceLinked="1"/>
        <c:majorTickMark val="none"/>
        <c:minorTickMark val="none"/>
        <c:tickLblPos val="none"/>
        <c:crossAx val="145486208"/>
        <c:crosses val="autoZero"/>
        <c:auto val="1"/>
        <c:lblOffset val="100"/>
        <c:baseTimeUnit val="years"/>
      </c:dateAx>
      <c:valAx>
        <c:axId val="14548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4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59.51</c:v>
                </c:pt>
                <c:pt idx="1">
                  <c:v>53.81</c:v>
                </c:pt>
                <c:pt idx="2">
                  <c:v>55.74</c:v>
                </c:pt>
                <c:pt idx="3">
                  <c:v>56.67</c:v>
                </c:pt>
                <c:pt idx="4">
                  <c:v>66.489999999999995</c:v>
                </c:pt>
              </c:numCache>
            </c:numRef>
          </c:val>
        </c:ser>
        <c:dLbls>
          <c:showLegendKey val="0"/>
          <c:showVal val="0"/>
          <c:showCatName val="0"/>
          <c:showSerName val="0"/>
          <c:showPercent val="0"/>
          <c:showBubbleSize val="0"/>
        </c:dLbls>
        <c:gapWidth val="150"/>
        <c:axId val="146270848"/>
        <c:axId val="14630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54.51</c:v>
                </c:pt>
                <c:pt idx="2">
                  <c:v>54.47</c:v>
                </c:pt>
                <c:pt idx="3">
                  <c:v>53.61</c:v>
                </c:pt>
                <c:pt idx="4">
                  <c:v>53.52</c:v>
                </c:pt>
              </c:numCache>
            </c:numRef>
          </c:val>
          <c:smooth val="0"/>
        </c:ser>
        <c:dLbls>
          <c:showLegendKey val="0"/>
          <c:showVal val="0"/>
          <c:showCatName val="0"/>
          <c:showSerName val="0"/>
          <c:showPercent val="0"/>
          <c:showBubbleSize val="0"/>
        </c:dLbls>
        <c:marker val="1"/>
        <c:smooth val="0"/>
        <c:axId val="146270848"/>
        <c:axId val="146301696"/>
      </c:lineChart>
      <c:dateAx>
        <c:axId val="146270848"/>
        <c:scaling>
          <c:orientation val="minMax"/>
        </c:scaling>
        <c:delete val="1"/>
        <c:axPos val="b"/>
        <c:numFmt formatCode="ge" sourceLinked="1"/>
        <c:majorTickMark val="none"/>
        <c:minorTickMark val="none"/>
        <c:tickLblPos val="none"/>
        <c:crossAx val="146301696"/>
        <c:crosses val="autoZero"/>
        <c:auto val="1"/>
        <c:lblOffset val="100"/>
        <c:baseTimeUnit val="years"/>
      </c:dateAx>
      <c:valAx>
        <c:axId val="14630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27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54.28</c:v>
                </c:pt>
                <c:pt idx="1">
                  <c:v>75.33</c:v>
                </c:pt>
                <c:pt idx="2">
                  <c:v>77.98</c:v>
                </c:pt>
                <c:pt idx="3">
                  <c:v>81.92</c:v>
                </c:pt>
                <c:pt idx="4">
                  <c:v>70.459999999999994</c:v>
                </c:pt>
              </c:numCache>
            </c:numRef>
          </c:val>
        </c:ser>
        <c:dLbls>
          <c:showLegendKey val="0"/>
          <c:showVal val="0"/>
          <c:showCatName val="0"/>
          <c:showSerName val="0"/>
          <c:showPercent val="0"/>
          <c:showBubbleSize val="0"/>
        </c:dLbls>
        <c:gapWidth val="150"/>
        <c:axId val="146479360"/>
        <c:axId val="14650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81.790000000000006</c:v>
                </c:pt>
                <c:pt idx="2">
                  <c:v>81.459999999999994</c:v>
                </c:pt>
                <c:pt idx="3">
                  <c:v>81.31</c:v>
                </c:pt>
                <c:pt idx="4">
                  <c:v>81.459999999999994</c:v>
                </c:pt>
              </c:numCache>
            </c:numRef>
          </c:val>
          <c:smooth val="0"/>
        </c:ser>
        <c:dLbls>
          <c:showLegendKey val="0"/>
          <c:showVal val="0"/>
          <c:showCatName val="0"/>
          <c:showSerName val="0"/>
          <c:showPercent val="0"/>
          <c:showBubbleSize val="0"/>
        </c:dLbls>
        <c:marker val="1"/>
        <c:smooth val="0"/>
        <c:axId val="146479360"/>
        <c:axId val="146502016"/>
      </c:lineChart>
      <c:dateAx>
        <c:axId val="146479360"/>
        <c:scaling>
          <c:orientation val="minMax"/>
        </c:scaling>
        <c:delete val="1"/>
        <c:axPos val="b"/>
        <c:numFmt formatCode="ge" sourceLinked="1"/>
        <c:majorTickMark val="none"/>
        <c:minorTickMark val="none"/>
        <c:tickLblPos val="none"/>
        <c:crossAx val="146502016"/>
        <c:crosses val="autoZero"/>
        <c:auto val="1"/>
        <c:lblOffset val="100"/>
        <c:baseTimeUnit val="years"/>
      </c:dateAx>
      <c:valAx>
        <c:axId val="14650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7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100.35</c:v>
                </c:pt>
                <c:pt idx="1">
                  <c:v>89.15</c:v>
                </c:pt>
                <c:pt idx="2">
                  <c:v>123.18</c:v>
                </c:pt>
                <c:pt idx="3">
                  <c:v>120.49</c:v>
                </c:pt>
                <c:pt idx="4">
                  <c:v>117.3</c:v>
                </c:pt>
              </c:numCache>
            </c:numRef>
          </c:val>
        </c:ser>
        <c:dLbls>
          <c:showLegendKey val="0"/>
          <c:showVal val="0"/>
          <c:showCatName val="0"/>
          <c:showSerName val="0"/>
          <c:showPercent val="0"/>
          <c:showBubbleSize val="0"/>
        </c:dLbls>
        <c:gapWidth val="150"/>
        <c:axId val="145557376"/>
        <c:axId val="14556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108.33</c:v>
                </c:pt>
                <c:pt idx="2">
                  <c:v>107.95</c:v>
                </c:pt>
                <c:pt idx="3">
                  <c:v>109.49</c:v>
                </c:pt>
                <c:pt idx="4">
                  <c:v>111.06</c:v>
                </c:pt>
              </c:numCache>
            </c:numRef>
          </c:val>
          <c:smooth val="0"/>
        </c:ser>
        <c:dLbls>
          <c:showLegendKey val="0"/>
          <c:showVal val="0"/>
          <c:showCatName val="0"/>
          <c:showSerName val="0"/>
          <c:showPercent val="0"/>
          <c:showBubbleSize val="0"/>
        </c:dLbls>
        <c:marker val="1"/>
        <c:smooth val="0"/>
        <c:axId val="145557376"/>
        <c:axId val="145567744"/>
      </c:lineChart>
      <c:dateAx>
        <c:axId val="145557376"/>
        <c:scaling>
          <c:orientation val="minMax"/>
        </c:scaling>
        <c:delete val="1"/>
        <c:axPos val="b"/>
        <c:numFmt formatCode="ge" sourceLinked="1"/>
        <c:majorTickMark val="none"/>
        <c:minorTickMark val="none"/>
        <c:tickLblPos val="none"/>
        <c:crossAx val="145567744"/>
        <c:crosses val="autoZero"/>
        <c:auto val="1"/>
        <c:lblOffset val="100"/>
        <c:baseTimeUnit val="years"/>
      </c:dateAx>
      <c:valAx>
        <c:axId val="145567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55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39.94</c:v>
                </c:pt>
                <c:pt idx="1">
                  <c:v>40.07</c:v>
                </c:pt>
                <c:pt idx="2">
                  <c:v>41.21</c:v>
                </c:pt>
                <c:pt idx="3">
                  <c:v>51.05</c:v>
                </c:pt>
                <c:pt idx="4">
                  <c:v>49.73</c:v>
                </c:pt>
              </c:numCache>
            </c:numRef>
          </c:val>
        </c:ser>
        <c:dLbls>
          <c:showLegendKey val="0"/>
          <c:showVal val="0"/>
          <c:showCatName val="0"/>
          <c:showSerName val="0"/>
          <c:showPercent val="0"/>
          <c:showBubbleSize val="0"/>
        </c:dLbls>
        <c:gapWidth val="150"/>
        <c:axId val="145602048"/>
        <c:axId val="14560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37.799999999999997</c:v>
                </c:pt>
                <c:pt idx="2">
                  <c:v>38.520000000000003</c:v>
                </c:pt>
                <c:pt idx="3">
                  <c:v>46.67</c:v>
                </c:pt>
                <c:pt idx="4">
                  <c:v>47.7</c:v>
                </c:pt>
              </c:numCache>
            </c:numRef>
          </c:val>
          <c:smooth val="0"/>
        </c:ser>
        <c:dLbls>
          <c:showLegendKey val="0"/>
          <c:showVal val="0"/>
          <c:showCatName val="0"/>
          <c:showSerName val="0"/>
          <c:showPercent val="0"/>
          <c:showBubbleSize val="0"/>
        </c:dLbls>
        <c:marker val="1"/>
        <c:smooth val="0"/>
        <c:axId val="145602048"/>
        <c:axId val="145603968"/>
      </c:lineChart>
      <c:dateAx>
        <c:axId val="145602048"/>
        <c:scaling>
          <c:orientation val="minMax"/>
        </c:scaling>
        <c:delete val="1"/>
        <c:axPos val="b"/>
        <c:numFmt formatCode="ge" sourceLinked="1"/>
        <c:majorTickMark val="none"/>
        <c:minorTickMark val="none"/>
        <c:tickLblPos val="none"/>
        <c:crossAx val="145603968"/>
        <c:crosses val="autoZero"/>
        <c:auto val="1"/>
        <c:lblOffset val="100"/>
        <c:baseTimeUnit val="years"/>
      </c:dateAx>
      <c:valAx>
        <c:axId val="14560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0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formatCode="#,##0.00;&quot;△&quot;#,##0.00;&quot;-&quot;">
                  <c:v>5.32</c:v>
                </c:pt>
                <c:pt idx="3" formatCode="#,##0.00;&quot;△&quot;#,##0.00;&quot;-&quot;">
                  <c:v>5.1100000000000003</c:v>
                </c:pt>
                <c:pt idx="4" formatCode="#,##0.00;&quot;△&quot;#,##0.00;&quot;-&quot;">
                  <c:v>7.52</c:v>
                </c:pt>
              </c:numCache>
            </c:numRef>
          </c:val>
        </c:ser>
        <c:dLbls>
          <c:showLegendKey val="0"/>
          <c:showVal val="0"/>
          <c:showCatName val="0"/>
          <c:showSerName val="0"/>
          <c:showPercent val="0"/>
          <c:showBubbleSize val="0"/>
        </c:dLbls>
        <c:gapWidth val="150"/>
        <c:axId val="145675392"/>
        <c:axId val="14567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8.2200000000000006</c:v>
                </c:pt>
                <c:pt idx="2">
                  <c:v>9.43</c:v>
                </c:pt>
                <c:pt idx="3">
                  <c:v>10.029999999999999</c:v>
                </c:pt>
                <c:pt idx="4">
                  <c:v>7.26</c:v>
                </c:pt>
              </c:numCache>
            </c:numRef>
          </c:val>
          <c:smooth val="0"/>
        </c:ser>
        <c:dLbls>
          <c:showLegendKey val="0"/>
          <c:showVal val="0"/>
          <c:showCatName val="0"/>
          <c:showSerName val="0"/>
          <c:showPercent val="0"/>
          <c:showBubbleSize val="0"/>
        </c:dLbls>
        <c:marker val="1"/>
        <c:smooth val="0"/>
        <c:axId val="145675392"/>
        <c:axId val="145677312"/>
      </c:lineChart>
      <c:dateAx>
        <c:axId val="145675392"/>
        <c:scaling>
          <c:orientation val="minMax"/>
        </c:scaling>
        <c:delete val="1"/>
        <c:axPos val="b"/>
        <c:numFmt formatCode="ge" sourceLinked="1"/>
        <c:majorTickMark val="none"/>
        <c:minorTickMark val="none"/>
        <c:tickLblPos val="none"/>
        <c:crossAx val="145677312"/>
        <c:crosses val="autoZero"/>
        <c:auto val="1"/>
        <c:lblOffset val="100"/>
        <c:baseTimeUnit val="years"/>
      </c:dateAx>
      <c:valAx>
        <c:axId val="14567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7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32.520000000000003</c:v>
                </c:pt>
                <c:pt idx="1">
                  <c:v>50.8</c:v>
                </c:pt>
                <c:pt idx="2">
                  <c:v>21.23</c:v>
                </c:pt>
                <c:pt idx="3" formatCode="#,##0.00;&quot;△&quot;#,##0.00">
                  <c:v>0</c:v>
                </c:pt>
                <c:pt idx="4" formatCode="#,##0.00;&quot;△&quot;#,##0.00">
                  <c:v>0</c:v>
                </c:pt>
              </c:numCache>
            </c:numRef>
          </c:val>
        </c:ser>
        <c:dLbls>
          <c:showLegendKey val="0"/>
          <c:showVal val="0"/>
          <c:showCatName val="0"/>
          <c:showSerName val="0"/>
          <c:showPercent val="0"/>
          <c:showBubbleSize val="0"/>
        </c:dLbls>
        <c:gapWidth val="150"/>
        <c:axId val="145744640"/>
        <c:axId val="14574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15.69</c:v>
                </c:pt>
                <c:pt idx="2">
                  <c:v>13.47</c:v>
                </c:pt>
                <c:pt idx="3">
                  <c:v>9.49</c:v>
                </c:pt>
                <c:pt idx="4">
                  <c:v>9.35</c:v>
                </c:pt>
              </c:numCache>
            </c:numRef>
          </c:val>
          <c:smooth val="0"/>
        </c:ser>
        <c:dLbls>
          <c:showLegendKey val="0"/>
          <c:showVal val="0"/>
          <c:showCatName val="0"/>
          <c:showSerName val="0"/>
          <c:showPercent val="0"/>
          <c:showBubbleSize val="0"/>
        </c:dLbls>
        <c:marker val="1"/>
        <c:smooth val="0"/>
        <c:axId val="145744640"/>
        <c:axId val="145746560"/>
      </c:lineChart>
      <c:dateAx>
        <c:axId val="145744640"/>
        <c:scaling>
          <c:orientation val="minMax"/>
        </c:scaling>
        <c:delete val="1"/>
        <c:axPos val="b"/>
        <c:numFmt formatCode="ge" sourceLinked="1"/>
        <c:majorTickMark val="none"/>
        <c:minorTickMark val="none"/>
        <c:tickLblPos val="none"/>
        <c:crossAx val="145746560"/>
        <c:crosses val="autoZero"/>
        <c:auto val="1"/>
        <c:lblOffset val="100"/>
        <c:baseTimeUnit val="years"/>
      </c:dateAx>
      <c:valAx>
        <c:axId val="145746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74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312.56</c:v>
                </c:pt>
                <c:pt idx="1">
                  <c:v>109.56</c:v>
                </c:pt>
                <c:pt idx="2">
                  <c:v>126.73</c:v>
                </c:pt>
                <c:pt idx="3">
                  <c:v>83.8</c:v>
                </c:pt>
                <c:pt idx="4">
                  <c:v>95.3</c:v>
                </c:pt>
              </c:numCache>
            </c:numRef>
          </c:val>
        </c:ser>
        <c:dLbls>
          <c:showLegendKey val="0"/>
          <c:showVal val="0"/>
          <c:showCatName val="0"/>
          <c:showSerName val="0"/>
          <c:showPercent val="0"/>
          <c:showBubbleSize val="0"/>
        </c:dLbls>
        <c:gapWidth val="150"/>
        <c:axId val="145932672"/>
        <c:axId val="14593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1159.4100000000001</c:v>
                </c:pt>
                <c:pt idx="2">
                  <c:v>1081.23</c:v>
                </c:pt>
                <c:pt idx="3">
                  <c:v>406.37</c:v>
                </c:pt>
                <c:pt idx="4">
                  <c:v>398.29</c:v>
                </c:pt>
              </c:numCache>
            </c:numRef>
          </c:val>
          <c:smooth val="0"/>
        </c:ser>
        <c:dLbls>
          <c:showLegendKey val="0"/>
          <c:showVal val="0"/>
          <c:showCatName val="0"/>
          <c:showSerName val="0"/>
          <c:showPercent val="0"/>
          <c:showBubbleSize val="0"/>
        </c:dLbls>
        <c:marker val="1"/>
        <c:smooth val="0"/>
        <c:axId val="145932672"/>
        <c:axId val="145934592"/>
      </c:lineChart>
      <c:dateAx>
        <c:axId val="145932672"/>
        <c:scaling>
          <c:orientation val="minMax"/>
        </c:scaling>
        <c:delete val="1"/>
        <c:axPos val="b"/>
        <c:numFmt formatCode="ge" sourceLinked="1"/>
        <c:majorTickMark val="none"/>
        <c:minorTickMark val="none"/>
        <c:tickLblPos val="none"/>
        <c:crossAx val="145934592"/>
        <c:crosses val="autoZero"/>
        <c:auto val="1"/>
        <c:lblOffset val="100"/>
        <c:baseTimeUnit val="years"/>
      </c:dateAx>
      <c:valAx>
        <c:axId val="145934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93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643.49</c:v>
                </c:pt>
                <c:pt idx="1">
                  <c:v>530.48</c:v>
                </c:pt>
                <c:pt idx="2">
                  <c:v>466.1</c:v>
                </c:pt>
                <c:pt idx="3">
                  <c:v>400.36</c:v>
                </c:pt>
                <c:pt idx="4">
                  <c:v>361.46</c:v>
                </c:pt>
              </c:numCache>
            </c:numRef>
          </c:val>
        </c:ser>
        <c:dLbls>
          <c:showLegendKey val="0"/>
          <c:showVal val="0"/>
          <c:showCatName val="0"/>
          <c:showSerName val="0"/>
          <c:showPercent val="0"/>
          <c:showBubbleSize val="0"/>
        </c:dLbls>
        <c:gapWidth val="150"/>
        <c:axId val="146042880"/>
        <c:axId val="14604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458</c:v>
                </c:pt>
                <c:pt idx="2">
                  <c:v>443.13</c:v>
                </c:pt>
                <c:pt idx="3">
                  <c:v>442.54</c:v>
                </c:pt>
                <c:pt idx="4">
                  <c:v>431</c:v>
                </c:pt>
              </c:numCache>
            </c:numRef>
          </c:val>
          <c:smooth val="0"/>
        </c:ser>
        <c:dLbls>
          <c:showLegendKey val="0"/>
          <c:showVal val="0"/>
          <c:showCatName val="0"/>
          <c:showSerName val="0"/>
          <c:showPercent val="0"/>
          <c:showBubbleSize val="0"/>
        </c:dLbls>
        <c:marker val="1"/>
        <c:smooth val="0"/>
        <c:axId val="146042880"/>
        <c:axId val="146044800"/>
      </c:lineChart>
      <c:dateAx>
        <c:axId val="146042880"/>
        <c:scaling>
          <c:orientation val="minMax"/>
        </c:scaling>
        <c:delete val="1"/>
        <c:axPos val="b"/>
        <c:numFmt formatCode="ge" sourceLinked="1"/>
        <c:majorTickMark val="none"/>
        <c:minorTickMark val="none"/>
        <c:tickLblPos val="none"/>
        <c:crossAx val="146044800"/>
        <c:crosses val="autoZero"/>
        <c:auto val="1"/>
        <c:lblOffset val="100"/>
        <c:baseTimeUnit val="years"/>
      </c:dateAx>
      <c:valAx>
        <c:axId val="146044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604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75.31</c:v>
                </c:pt>
                <c:pt idx="1">
                  <c:v>79.790000000000006</c:v>
                </c:pt>
                <c:pt idx="2">
                  <c:v>85.3</c:v>
                </c:pt>
                <c:pt idx="3">
                  <c:v>92.28</c:v>
                </c:pt>
                <c:pt idx="4">
                  <c:v>93.96</c:v>
                </c:pt>
              </c:numCache>
            </c:numRef>
          </c:val>
        </c:ser>
        <c:dLbls>
          <c:showLegendKey val="0"/>
          <c:showVal val="0"/>
          <c:showCatName val="0"/>
          <c:showSerName val="0"/>
          <c:showPercent val="0"/>
          <c:showBubbleSize val="0"/>
        </c:dLbls>
        <c:gapWidth val="150"/>
        <c:axId val="146115968"/>
        <c:axId val="14614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96.27</c:v>
                </c:pt>
                <c:pt idx="2">
                  <c:v>95.4</c:v>
                </c:pt>
                <c:pt idx="3">
                  <c:v>98.6</c:v>
                </c:pt>
                <c:pt idx="4">
                  <c:v>100.82</c:v>
                </c:pt>
              </c:numCache>
            </c:numRef>
          </c:val>
          <c:smooth val="0"/>
        </c:ser>
        <c:dLbls>
          <c:showLegendKey val="0"/>
          <c:showVal val="0"/>
          <c:showCatName val="0"/>
          <c:showSerName val="0"/>
          <c:showPercent val="0"/>
          <c:showBubbleSize val="0"/>
        </c:dLbls>
        <c:marker val="1"/>
        <c:smooth val="0"/>
        <c:axId val="146115968"/>
        <c:axId val="146146816"/>
      </c:lineChart>
      <c:dateAx>
        <c:axId val="146115968"/>
        <c:scaling>
          <c:orientation val="minMax"/>
        </c:scaling>
        <c:delete val="1"/>
        <c:axPos val="b"/>
        <c:numFmt formatCode="ge" sourceLinked="1"/>
        <c:majorTickMark val="none"/>
        <c:minorTickMark val="none"/>
        <c:tickLblPos val="none"/>
        <c:crossAx val="146146816"/>
        <c:crosses val="autoZero"/>
        <c:auto val="1"/>
        <c:lblOffset val="100"/>
        <c:baseTimeUnit val="years"/>
      </c:dateAx>
      <c:valAx>
        <c:axId val="14614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11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396.17</c:v>
                </c:pt>
                <c:pt idx="1">
                  <c:v>342.52</c:v>
                </c:pt>
                <c:pt idx="2">
                  <c:v>320.14999999999998</c:v>
                </c:pt>
                <c:pt idx="3">
                  <c:v>296.77</c:v>
                </c:pt>
                <c:pt idx="4">
                  <c:v>292.83</c:v>
                </c:pt>
              </c:numCache>
            </c:numRef>
          </c:val>
        </c:ser>
        <c:dLbls>
          <c:showLegendKey val="0"/>
          <c:showVal val="0"/>
          <c:showCatName val="0"/>
          <c:showSerName val="0"/>
          <c:showPercent val="0"/>
          <c:showBubbleSize val="0"/>
        </c:dLbls>
        <c:gapWidth val="150"/>
        <c:axId val="146168832"/>
        <c:axId val="14622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186.94</c:v>
                </c:pt>
                <c:pt idx="2">
                  <c:v>186.15</c:v>
                </c:pt>
                <c:pt idx="3">
                  <c:v>181.67</c:v>
                </c:pt>
                <c:pt idx="4">
                  <c:v>179.55</c:v>
                </c:pt>
              </c:numCache>
            </c:numRef>
          </c:val>
          <c:smooth val="0"/>
        </c:ser>
        <c:dLbls>
          <c:showLegendKey val="0"/>
          <c:showVal val="0"/>
          <c:showCatName val="0"/>
          <c:showSerName val="0"/>
          <c:showPercent val="0"/>
          <c:showBubbleSize val="0"/>
        </c:dLbls>
        <c:marker val="1"/>
        <c:smooth val="0"/>
        <c:axId val="146168832"/>
        <c:axId val="146228352"/>
      </c:lineChart>
      <c:dateAx>
        <c:axId val="146168832"/>
        <c:scaling>
          <c:orientation val="minMax"/>
        </c:scaling>
        <c:delete val="1"/>
        <c:axPos val="b"/>
        <c:numFmt formatCode="ge" sourceLinked="1"/>
        <c:majorTickMark val="none"/>
        <c:minorTickMark val="none"/>
        <c:tickLblPos val="none"/>
        <c:crossAx val="146228352"/>
        <c:crosses val="autoZero"/>
        <c:auto val="1"/>
        <c:lblOffset val="100"/>
        <c:baseTimeUnit val="years"/>
      </c:dateAx>
      <c:valAx>
        <c:axId val="14622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16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7"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宮城県　山元町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A7</v>
      </c>
      <c r="AA8" s="72"/>
      <c r="AB8" s="72"/>
      <c r="AC8" s="72"/>
      <c r="AD8" s="72"/>
      <c r="AE8" s="72"/>
      <c r="AF8" s="72"/>
      <c r="AG8" s="73"/>
      <c r="AH8" s="3"/>
      <c r="AI8" s="74">
        <f>データ!Q6</f>
        <v>12609</v>
      </c>
      <c r="AJ8" s="75"/>
      <c r="AK8" s="75"/>
      <c r="AL8" s="75"/>
      <c r="AM8" s="75"/>
      <c r="AN8" s="75"/>
      <c r="AO8" s="75"/>
      <c r="AP8" s="76"/>
      <c r="AQ8" s="57">
        <f>データ!R6</f>
        <v>64.58</v>
      </c>
      <c r="AR8" s="57"/>
      <c r="AS8" s="57"/>
      <c r="AT8" s="57"/>
      <c r="AU8" s="57"/>
      <c r="AV8" s="57"/>
      <c r="AW8" s="57"/>
      <c r="AX8" s="57"/>
      <c r="AY8" s="57">
        <f>データ!S6</f>
        <v>195.25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54.99</v>
      </c>
      <c r="K10" s="57"/>
      <c r="L10" s="57"/>
      <c r="M10" s="57"/>
      <c r="N10" s="57"/>
      <c r="O10" s="57"/>
      <c r="P10" s="57"/>
      <c r="Q10" s="57"/>
      <c r="R10" s="57">
        <f>データ!O6</f>
        <v>94.08</v>
      </c>
      <c r="S10" s="57"/>
      <c r="T10" s="57"/>
      <c r="U10" s="57"/>
      <c r="V10" s="57"/>
      <c r="W10" s="57"/>
      <c r="X10" s="57"/>
      <c r="Y10" s="57"/>
      <c r="Z10" s="65">
        <f>データ!P6</f>
        <v>5346</v>
      </c>
      <c r="AA10" s="65"/>
      <c r="AB10" s="65"/>
      <c r="AC10" s="65"/>
      <c r="AD10" s="65"/>
      <c r="AE10" s="65"/>
      <c r="AF10" s="65"/>
      <c r="AG10" s="65"/>
      <c r="AH10" s="2"/>
      <c r="AI10" s="65">
        <f>データ!T6</f>
        <v>11829</v>
      </c>
      <c r="AJ10" s="65"/>
      <c r="AK10" s="65"/>
      <c r="AL10" s="65"/>
      <c r="AM10" s="65"/>
      <c r="AN10" s="65"/>
      <c r="AO10" s="65"/>
      <c r="AP10" s="65"/>
      <c r="AQ10" s="57">
        <f>データ!U6</f>
        <v>64.48</v>
      </c>
      <c r="AR10" s="57"/>
      <c r="AS10" s="57"/>
      <c r="AT10" s="57"/>
      <c r="AU10" s="57"/>
      <c r="AV10" s="57"/>
      <c r="AW10" s="57"/>
      <c r="AX10" s="57"/>
      <c r="AY10" s="57">
        <f>データ!V6</f>
        <v>183.45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103</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43621</v>
      </c>
      <c r="D6" s="31">
        <f t="shared" si="3"/>
        <v>46</v>
      </c>
      <c r="E6" s="31">
        <f t="shared" si="3"/>
        <v>1</v>
      </c>
      <c r="F6" s="31">
        <f t="shared" si="3"/>
        <v>0</v>
      </c>
      <c r="G6" s="31">
        <f t="shared" si="3"/>
        <v>1</v>
      </c>
      <c r="H6" s="31" t="str">
        <f t="shared" si="3"/>
        <v>宮城県　山元町</v>
      </c>
      <c r="I6" s="31" t="str">
        <f t="shared" si="3"/>
        <v>法適用</v>
      </c>
      <c r="J6" s="31" t="str">
        <f t="shared" si="3"/>
        <v>水道事業</v>
      </c>
      <c r="K6" s="31" t="str">
        <f t="shared" si="3"/>
        <v>末端給水事業</v>
      </c>
      <c r="L6" s="31" t="str">
        <f t="shared" si="3"/>
        <v>A7</v>
      </c>
      <c r="M6" s="32" t="str">
        <f t="shared" si="3"/>
        <v>-</v>
      </c>
      <c r="N6" s="32">
        <f t="shared" si="3"/>
        <v>54.99</v>
      </c>
      <c r="O6" s="32">
        <f t="shared" si="3"/>
        <v>94.08</v>
      </c>
      <c r="P6" s="32">
        <f t="shared" si="3"/>
        <v>5346</v>
      </c>
      <c r="Q6" s="32">
        <f t="shared" si="3"/>
        <v>12609</v>
      </c>
      <c r="R6" s="32">
        <f t="shared" si="3"/>
        <v>64.58</v>
      </c>
      <c r="S6" s="32">
        <f t="shared" si="3"/>
        <v>195.25</v>
      </c>
      <c r="T6" s="32">
        <f t="shared" si="3"/>
        <v>11829</v>
      </c>
      <c r="U6" s="32">
        <f t="shared" si="3"/>
        <v>64.48</v>
      </c>
      <c r="V6" s="32">
        <f t="shared" si="3"/>
        <v>183.45</v>
      </c>
      <c r="W6" s="33">
        <f>IF(W7="",NA(),W7)</f>
        <v>100.35</v>
      </c>
      <c r="X6" s="33">
        <f t="shared" ref="X6:AF6" si="4">IF(X7="",NA(),X7)</f>
        <v>89.15</v>
      </c>
      <c r="Y6" s="33">
        <f t="shared" si="4"/>
        <v>123.18</v>
      </c>
      <c r="Z6" s="33">
        <f t="shared" si="4"/>
        <v>120.49</v>
      </c>
      <c r="AA6" s="33">
        <f t="shared" si="4"/>
        <v>117.3</v>
      </c>
      <c r="AB6" s="33">
        <f t="shared" si="4"/>
        <v>109.08</v>
      </c>
      <c r="AC6" s="33">
        <f t="shared" si="4"/>
        <v>108.33</v>
      </c>
      <c r="AD6" s="33">
        <f t="shared" si="4"/>
        <v>107.95</v>
      </c>
      <c r="AE6" s="33">
        <f t="shared" si="4"/>
        <v>109.49</v>
      </c>
      <c r="AF6" s="33">
        <f t="shared" si="4"/>
        <v>111.06</v>
      </c>
      <c r="AG6" s="32" t="str">
        <f>IF(AG7="","",IF(AG7="-","【-】","【"&amp;SUBSTITUTE(TEXT(AG7,"#,##0.00"),"-","△")&amp;"】"))</f>
        <v>【113.56】</v>
      </c>
      <c r="AH6" s="33">
        <f>IF(AH7="",NA(),AH7)</f>
        <v>32.520000000000003</v>
      </c>
      <c r="AI6" s="33">
        <f t="shared" ref="AI6:AQ6" si="5">IF(AI7="",NA(),AI7)</f>
        <v>50.8</v>
      </c>
      <c r="AJ6" s="33">
        <f t="shared" si="5"/>
        <v>21.23</v>
      </c>
      <c r="AK6" s="32">
        <f t="shared" si="5"/>
        <v>0</v>
      </c>
      <c r="AL6" s="32">
        <f t="shared" si="5"/>
        <v>0</v>
      </c>
      <c r="AM6" s="33">
        <f t="shared" si="5"/>
        <v>16.09</v>
      </c>
      <c r="AN6" s="33">
        <f t="shared" si="5"/>
        <v>15.69</v>
      </c>
      <c r="AO6" s="33">
        <f t="shared" si="5"/>
        <v>13.47</v>
      </c>
      <c r="AP6" s="33">
        <f t="shared" si="5"/>
        <v>9.49</v>
      </c>
      <c r="AQ6" s="33">
        <f t="shared" si="5"/>
        <v>9.35</v>
      </c>
      <c r="AR6" s="32" t="str">
        <f>IF(AR7="","",IF(AR7="-","【-】","【"&amp;SUBSTITUTE(TEXT(AR7,"#,##0.00"),"-","△")&amp;"】"))</f>
        <v>【0.87】</v>
      </c>
      <c r="AS6" s="33">
        <f>IF(AS7="",NA(),AS7)</f>
        <v>312.56</v>
      </c>
      <c r="AT6" s="33">
        <f t="shared" ref="AT6:BB6" si="6">IF(AT7="",NA(),AT7)</f>
        <v>109.56</v>
      </c>
      <c r="AU6" s="33">
        <f t="shared" si="6"/>
        <v>126.73</v>
      </c>
      <c r="AV6" s="33">
        <f t="shared" si="6"/>
        <v>83.8</v>
      </c>
      <c r="AW6" s="33">
        <f t="shared" si="6"/>
        <v>95.3</v>
      </c>
      <c r="AX6" s="33">
        <f t="shared" si="6"/>
        <v>1128.25</v>
      </c>
      <c r="AY6" s="33">
        <f t="shared" si="6"/>
        <v>1159.4100000000001</v>
      </c>
      <c r="AZ6" s="33">
        <f t="shared" si="6"/>
        <v>1081.23</v>
      </c>
      <c r="BA6" s="33">
        <f t="shared" si="6"/>
        <v>406.37</v>
      </c>
      <c r="BB6" s="33">
        <f t="shared" si="6"/>
        <v>398.29</v>
      </c>
      <c r="BC6" s="32" t="str">
        <f>IF(BC7="","",IF(BC7="-","【-】","【"&amp;SUBSTITUTE(TEXT(BC7,"#,##0.00"),"-","△")&amp;"】"))</f>
        <v>【262.74】</v>
      </c>
      <c r="BD6" s="33">
        <f>IF(BD7="",NA(),BD7)</f>
        <v>643.49</v>
      </c>
      <c r="BE6" s="33">
        <f t="shared" ref="BE6:BM6" si="7">IF(BE7="",NA(),BE7)</f>
        <v>530.48</v>
      </c>
      <c r="BF6" s="33">
        <f t="shared" si="7"/>
        <v>466.1</v>
      </c>
      <c r="BG6" s="33">
        <f t="shared" si="7"/>
        <v>400.36</v>
      </c>
      <c r="BH6" s="33">
        <f t="shared" si="7"/>
        <v>361.46</v>
      </c>
      <c r="BI6" s="33">
        <f t="shared" si="7"/>
        <v>474.06</v>
      </c>
      <c r="BJ6" s="33">
        <f t="shared" si="7"/>
        <v>458</v>
      </c>
      <c r="BK6" s="33">
        <f t="shared" si="7"/>
        <v>443.13</v>
      </c>
      <c r="BL6" s="33">
        <f t="shared" si="7"/>
        <v>442.54</v>
      </c>
      <c r="BM6" s="33">
        <f t="shared" si="7"/>
        <v>431</v>
      </c>
      <c r="BN6" s="32" t="str">
        <f>IF(BN7="","",IF(BN7="-","【-】","【"&amp;SUBSTITUTE(TEXT(BN7,"#,##0.00"),"-","△")&amp;"】"))</f>
        <v>【276.38】</v>
      </c>
      <c r="BO6" s="33">
        <f>IF(BO7="",NA(),BO7)</f>
        <v>75.31</v>
      </c>
      <c r="BP6" s="33">
        <f t="shared" ref="BP6:BX6" si="8">IF(BP7="",NA(),BP7)</f>
        <v>79.790000000000006</v>
      </c>
      <c r="BQ6" s="33">
        <f t="shared" si="8"/>
        <v>85.3</v>
      </c>
      <c r="BR6" s="33">
        <f t="shared" si="8"/>
        <v>92.28</v>
      </c>
      <c r="BS6" s="33">
        <f t="shared" si="8"/>
        <v>93.96</v>
      </c>
      <c r="BT6" s="33">
        <f t="shared" si="8"/>
        <v>96.62</v>
      </c>
      <c r="BU6" s="33">
        <f t="shared" si="8"/>
        <v>96.27</v>
      </c>
      <c r="BV6" s="33">
        <f t="shared" si="8"/>
        <v>95.4</v>
      </c>
      <c r="BW6" s="33">
        <f t="shared" si="8"/>
        <v>98.6</v>
      </c>
      <c r="BX6" s="33">
        <f t="shared" si="8"/>
        <v>100.82</v>
      </c>
      <c r="BY6" s="32" t="str">
        <f>IF(BY7="","",IF(BY7="-","【-】","【"&amp;SUBSTITUTE(TEXT(BY7,"#,##0.00"),"-","△")&amp;"】"))</f>
        <v>【104.99】</v>
      </c>
      <c r="BZ6" s="33">
        <f>IF(BZ7="",NA(),BZ7)</f>
        <v>396.17</v>
      </c>
      <c r="CA6" s="33">
        <f t="shared" ref="CA6:CI6" si="9">IF(CA7="",NA(),CA7)</f>
        <v>342.52</v>
      </c>
      <c r="CB6" s="33">
        <f t="shared" si="9"/>
        <v>320.14999999999998</v>
      </c>
      <c r="CC6" s="33">
        <f t="shared" si="9"/>
        <v>296.77</v>
      </c>
      <c r="CD6" s="33">
        <f t="shared" si="9"/>
        <v>292.83</v>
      </c>
      <c r="CE6" s="33">
        <f t="shared" si="9"/>
        <v>184.53</v>
      </c>
      <c r="CF6" s="33">
        <f t="shared" si="9"/>
        <v>186.94</v>
      </c>
      <c r="CG6" s="33">
        <f t="shared" si="9"/>
        <v>186.15</v>
      </c>
      <c r="CH6" s="33">
        <f t="shared" si="9"/>
        <v>181.67</v>
      </c>
      <c r="CI6" s="33">
        <f t="shared" si="9"/>
        <v>179.55</v>
      </c>
      <c r="CJ6" s="32" t="str">
        <f>IF(CJ7="","",IF(CJ7="-","【-】","【"&amp;SUBSTITUTE(TEXT(CJ7,"#,##0.00"),"-","△")&amp;"】"))</f>
        <v>【163.72】</v>
      </c>
      <c r="CK6" s="33">
        <f>IF(CK7="",NA(),CK7)</f>
        <v>59.51</v>
      </c>
      <c r="CL6" s="33">
        <f t="shared" ref="CL6:CT6" si="10">IF(CL7="",NA(),CL7)</f>
        <v>53.81</v>
      </c>
      <c r="CM6" s="33">
        <f t="shared" si="10"/>
        <v>55.74</v>
      </c>
      <c r="CN6" s="33">
        <f t="shared" si="10"/>
        <v>56.67</v>
      </c>
      <c r="CO6" s="33">
        <f t="shared" si="10"/>
        <v>66.489999999999995</v>
      </c>
      <c r="CP6" s="33">
        <f t="shared" si="10"/>
        <v>52.9</v>
      </c>
      <c r="CQ6" s="33">
        <f t="shared" si="10"/>
        <v>54.51</v>
      </c>
      <c r="CR6" s="33">
        <f t="shared" si="10"/>
        <v>54.47</v>
      </c>
      <c r="CS6" s="33">
        <f t="shared" si="10"/>
        <v>53.61</v>
      </c>
      <c r="CT6" s="33">
        <f t="shared" si="10"/>
        <v>53.52</v>
      </c>
      <c r="CU6" s="32" t="str">
        <f>IF(CU7="","",IF(CU7="-","【-】","【"&amp;SUBSTITUTE(TEXT(CU7,"#,##0.00"),"-","△")&amp;"】"))</f>
        <v>【59.76】</v>
      </c>
      <c r="CV6" s="33">
        <f>IF(CV7="",NA(),CV7)</f>
        <v>54.28</v>
      </c>
      <c r="CW6" s="33">
        <f t="shared" ref="CW6:DE6" si="11">IF(CW7="",NA(),CW7)</f>
        <v>75.33</v>
      </c>
      <c r="CX6" s="33">
        <f t="shared" si="11"/>
        <v>77.98</v>
      </c>
      <c r="CY6" s="33">
        <f t="shared" si="11"/>
        <v>81.92</v>
      </c>
      <c r="CZ6" s="33">
        <f t="shared" si="11"/>
        <v>70.459999999999994</v>
      </c>
      <c r="DA6" s="33">
        <f t="shared" si="11"/>
        <v>81.63</v>
      </c>
      <c r="DB6" s="33">
        <f t="shared" si="11"/>
        <v>81.790000000000006</v>
      </c>
      <c r="DC6" s="33">
        <f t="shared" si="11"/>
        <v>81.459999999999994</v>
      </c>
      <c r="DD6" s="33">
        <f t="shared" si="11"/>
        <v>81.31</v>
      </c>
      <c r="DE6" s="33">
        <f t="shared" si="11"/>
        <v>81.459999999999994</v>
      </c>
      <c r="DF6" s="32" t="str">
        <f>IF(DF7="","",IF(DF7="-","【-】","【"&amp;SUBSTITUTE(TEXT(DF7,"#,##0.00"),"-","△")&amp;"】"))</f>
        <v>【89.95】</v>
      </c>
      <c r="DG6" s="33">
        <f>IF(DG7="",NA(),DG7)</f>
        <v>39.94</v>
      </c>
      <c r="DH6" s="33">
        <f t="shared" ref="DH6:DP6" si="12">IF(DH7="",NA(),DH7)</f>
        <v>40.07</v>
      </c>
      <c r="DI6" s="33">
        <f t="shared" si="12"/>
        <v>41.21</v>
      </c>
      <c r="DJ6" s="33">
        <f t="shared" si="12"/>
        <v>51.05</v>
      </c>
      <c r="DK6" s="33">
        <f t="shared" si="12"/>
        <v>49.73</v>
      </c>
      <c r="DL6" s="33">
        <f t="shared" si="12"/>
        <v>37.25</v>
      </c>
      <c r="DM6" s="33">
        <f t="shared" si="12"/>
        <v>37.799999999999997</v>
      </c>
      <c r="DN6" s="33">
        <f t="shared" si="12"/>
        <v>38.520000000000003</v>
      </c>
      <c r="DO6" s="33">
        <f t="shared" si="12"/>
        <v>46.67</v>
      </c>
      <c r="DP6" s="33">
        <f t="shared" si="12"/>
        <v>47.7</v>
      </c>
      <c r="DQ6" s="32" t="str">
        <f>IF(DQ7="","",IF(DQ7="-","【-】","【"&amp;SUBSTITUTE(TEXT(DQ7,"#,##0.00"),"-","△")&amp;"】"))</f>
        <v>【47.18】</v>
      </c>
      <c r="DR6" s="32">
        <f>IF(DR7="",NA(),DR7)</f>
        <v>0</v>
      </c>
      <c r="DS6" s="32">
        <f t="shared" ref="DS6:EA6" si="13">IF(DS7="",NA(),DS7)</f>
        <v>0</v>
      </c>
      <c r="DT6" s="33">
        <f t="shared" si="13"/>
        <v>5.32</v>
      </c>
      <c r="DU6" s="33">
        <f t="shared" si="13"/>
        <v>5.1100000000000003</v>
      </c>
      <c r="DV6" s="33">
        <f t="shared" si="13"/>
        <v>7.52</v>
      </c>
      <c r="DW6" s="33">
        <f t="shared" si="13"/>
        <v>7.9</v>
      </c>
      <c r="DX6" s="33">
        <f t="shared" si="13"/>
        <v>8.2200000000000006</v>
      </c>
      <c r="DY6" s="33">
        <f t="shared" si="13"/>
        <v>9.43</v>
      </c>
      <c r="DZ6" s="33">
        <f t="shared" si="13"/>
        <v>10.029999999999999</v>
      </c>
      <c r="EA6" s="33">
        <f t="shared" si="13"/>
        <v>7.26</v>
      </c>
      <c r="EB6" s="32" t="str">
        <f>IF(EB7="","",IF(EB7="-","【-】","【"&amp;SUBSTITUTE(TEXT(EB7,"#,##0.00"),"-","△")&amp;"】"))</f>
        <v>【13.18】</v>
      </c>
      <c r="EC6" s="33">
        <f>IF(EC7="",NA(),EC7)</f>
        <v>0.12</v>
      </c>
      <c r="ED6" s="33">
        <f t="shared" ref="ED6:EL6" si="14">IF(ED7="",NA(),ED7)</f>
        <v>1.22</v>
      </c>
      <c r="EE6" s="33">
        <f t="shared" si="14"/>
        <v>0.59</v>
      </c>
      <c r="EF6" s="33">
        <f t="shared" si="14"/>
        <v>0.08</v>
      </c>
      <c r="EG6" s="33">
        <f t="shared" si="14"/>
        <v>5.4</v>
      </c>
      <c r="EH6" s="33">
        <f t="shared" si="14"/>
        <v>0.5</v>
      </c>
      <c r="EI6" s="33">
        <f t="shared" si="14"/>
        <v>0.6</v>
      </c>
      <c r="EJ6" s="33">
        <f t="shared" si="14"/>
        <v>0.71</v>
      </c>
      <c r="EK6" s="33">
        <f t="shared" si="14"/>
        <v>0.68</v>
      </c>
      <c r="EL6" s="33">
        <f t="shared" si="14"/>
        <v>1.65</v>
      </c>
      <c r="EM6" s="32" t="str">
        <f>IF(EM7="","",IF(EM7="-","【-】","【"&amp;SUBSTITUTE(TEXT(EM7,"#,##0.00"),"-","△")&amp;"】"))</f>
        <v>【0.85】</v>
      </c>
    </row>
    <row r="7" spans="1:143" s="34" customFormat="1">
      <c r="A7" s="26"/>
      <c r="B7" s="35">
        <v>2015</v>
      </c>
      <c r="C7" s="35">
        <v>43621</v>
      </c>
      <c r="D7" s="35">
        <v>46</v>
      </c>
      <c r="E7" s="35">
        <v>1</v>
      </c>
      <c r="F7" s="35">
        <v>0</v>
      </c>
      <c r="G7" s="35">
        <v>1</v>
      </c>
      <c r="H7" s="35" t="s">
        <v>92</v>
      </c>
      <c r="I7" s="35" t="s">
        <v>93</v>
      </c>
      <c r="J7" s="35" t="s">
        <v>94</v>
      </c>
      <c r="K7" s="35" t="s">
        <v>95</v>
      </c>
      <c r="L7" s="35" t="s">
        <v>96</v>
      </c>
      <c r="M7" s="36" t="s">
        <v>97</v>
      </c>
      <c r="N7" s="36">
        <v>54.99</v>
      </c>
      <c r="O7" s="36">
        <v>94.08</v>
      </c>
      <c r="P7" s="36">
        <v>5346</v>
      </c>
      <c r="Q7" s="36">
        <v>12609</v>
      </c>
      <c r="R7" s="36">
        <v>64.58</v>
      </c>
      <c r="S7" s="36">
        <v>195.25</v>
      </c>
      <c r="T7" s="36">
        <v>11829</v>
      </c>
      <c r="U7" s="36">
        <v>64.48</v>
      </c>
      <c r="V7" s="36">
        <v>183.45</v>
      </c>
      <c r="W7" s="36">
        <v>100.35</v>
      </c>
      <c r="X7" s="36">
        <v>89.15</v>
      </c>
      <c r="Y7" s="36">
        <v>123.18</v>
      </c>
      <c r="Z7" s="36">
        <v>120.49</v>
      </c>
      <c r="AA7" s="36">
        <v>117.3</v>
      </c>
      <c r="AB7" s="36">
        <v>109.08</v>
      </c>
      <c r="AC7" s="36">
        <v>108.33</v>
      </c>
      <c r="AD7" s="36">
        <v>107.95</v>
      </c>
      <c r="AE7" s="36">
        <v>109.49</v>
      </c>
      <c r="AF7" s="36">
        <v>111.06</v>
      </c>
      <c r="AG7" s="36">
        <v>113.56</v>
      </c>
      <c r="AH7" s="36">
        <v>32.520000000000003</v>
      </c>
      <c r="AI7" s="36">
        <v>50.8</v>
      </c>
      <c r="AJ7" s="36">
        <v>21.23</v>
      </c>
      <c r="AK7" s="36">
        <v>0</v>
      </c>
      <c r="AL7" s="36">
        <v>0</v>
      </c>
      <c r="AM7" s="36">
        <v>16.09</v>
      </c>
      <c r="AN7" s="36">
        <v>15.69</v>
      </c>
      <c r="AO7" s="36">
        <v>13.47</v>
      </c>
      <c r="AP7" s="36">
        <v>9.49</v>
      </c>
      <c r="AQ7" s="36">
        <v>9.35</v>
      </c>
      <c r="AR7" s="36">
        <v>0.87</v>
      </c>
      <c r="AS7" s="36">
        <v>312.56</v>
      </c>
      <c r="AT7" s="36">
        <v>109.56</v>
      </c>
      <c r="AU7" s="36">
        <v>126.73</v>
      </c>
      <c r="AV7" s="36">
        <v>83.8</v>
      </c>
      <c r="AW7" s="36">
        <v>95.3</v>
      </c>
      <c r="AX7" s="36">
        <v>1128.25</v>
      </c>
      <c r="AY7" s="36">
        <v>1159.4100000000001</v>
      </c>
      <c r="AZ7" s="36">
        <v>1081.23</v>
      </c>
      <c r="BA7" s="36">
        <v>406.37</v>
      </c>
      <c r="BB7" s="36">
        <v>398.29</v>
      </c>
      <c r="BC7" s="36">
        <v>262.74</v>
      </c>
      <c r="BD7" s="36">
        <v>643.49</v>
      </c>
      <c r="BE7" s="36">
        <v>530.48</v>
      </c>
      <c r="BF7" s="36">
        <v>466.1</v>
      </c>
      <c r="BG7" s="36">
        <v>400.36</v>
      </c>
      <c r="BH7" s="36">
        <v>361.46</v>
      </c>
      <c r="BI7" s="36">
        <v>474.06</v>
      </c>
      <c r="BJ7" s="36">
        <v>458</v>
      </c>
      <c r="BK7" s="36">
        <v>443.13</v>
      </c>
      <c r="BL7" s="36">
        <v>442.54</v>
      </c>
      <c r="BM7" s="36">
        <v>431</v>
      </c>
      <c r="BN7" s="36">
        <v>276.38</v>
      </c>
      <c r="BO7" s="36">
        <v>75.31</v>
      </c>
      <c r="BP7" s="36">
        <v>79.790000000000006</v>
      </c>
      <c r="BQ7" s="36">
        <v>85.3</v>
      </c>
      <c r="BR7" s="36">
        <v>92.28</v>
      </c>
      <c r="BS7" s="36">
        <v>93.96</v>
      </c>
      <c r="BT7" s="36">
        <v>96.62</v>
      </c>
      <c r="BU7" s="36">
        <v>96.27</v>
      </c>
      <c r="BV7" s="36">
        <v>95.4</v>
      </c>
      <c r="BW7" s="36">
        <v>98.6</v>
      </c>
      <c r="BX7" s="36">
        <v>100.82</v>
      </c>
      <c r="BY7" s="36">
        <v>104.99</v>
      </c>
      <c r="BZ7" s="36">
        <v>396.17</v>
      </c>
      <c r="CA7" s="36">
        <v>342.52</v>
      </c>
      <c r="CB7" s="36">
        <v>320.14999999999998</v>
      </c>
      <c r="CC7" s="36">
        <v>296.77</v>
      </c>
      <c r="CD7" s="36">
        <v>292.83</v>
      </c>
      <c r="CE7" s="36">
        <v>184.53</v>
      </c>
      <c r="CF7" s="36">
        <v>186.94</v>
      </c>
      <c r="CG7" s="36">
        <v>186.15</v>
      </c>
      <c r="CH7" s="36">
        <v>181.67</v>
      </c>
      <c r="CI7" s="36">
        <v>179.55</v>
      </c>
      <c r="CJ7" s="36">
        <v>163.72</v>
      </c>
      <c r="CK7" s="36">
        <v>59.51</v>
      </c>
      <c r="CL7" s="36">
        <v>53.81</v>
      </c>
      <c r="CM7" s="36">
        <v>55.74</v>
      </c>
      <c r="CN7" s="36">
        <v>56.67</v>
      </c>
      <c r="CO7" s="36">
        <v>66.489999999999995</v>
      </c>
      <c r="CP7" s="36">
        <v>52.9</v>
      </c>
      <c r="CQ7" s="36">
        <v>54.51</v>
      </c>
      <c r="CR7" s="36">
        <v>54.47</v>
      </c>
      <c r="CS7" s="36">
        <v>53.61</v>
      </c>
      <c r="CT7" s="36">
        <v>53.52</v>
      </c>
      <c r="CU7" s="36">
        <v>59.76</v>
      </c>
      <c r="CV7" s="36">
        <v>54.28</v>
      </c>
      <c r="CW7" s="36">
        <v>75.33</v>
      </c>
      <c r="CX7" s="36">
        <v>77.98</v>
      </c>
      <c r="CY7" s="36">
        <v>81.92</v>
      </c>
      <c r="CZ7" s="36">
        <v>70.459999999999994</v>
      </c>
      <c r="DA7" s="36">
        <v>81.63</v>
      </c>
      <c r="DB7" s="36">
        <v>81.790000000000006</v>
      </c>
      <c r="DC7" s="36">
        <v>81.459999999999994</v>
      </c>
      <c r="DD7" s="36">
        <v>81.31</v>
      </c>
      <c r="DE7" s="36">
        <v>81.459999999999994</v>
      </c>
      <c r="DF7" s="36">
        <v>89.95</v>
      </c>
      <c r="DG7" s="36">
        <v>39.94</v>
      </c>
      <c r="DH7" s="36">
        <v>40.07</v>
      </c>
      <c r="DI7" s="36">
        <v>41.21</v>
      </c>
      <c r="DJ7" s="36">
        <v>51.05</v>
      </c>
      <c r="DK7" s="36">
        <v>49.73</v>
      </c>
      <c r="DL7" s="36">
        <v>37.25</v>
      </c>
      <c r="DM7" s="36">
        <v>37.799999999999997</v>
      </c>
      <c r="DN7" s="36">
        <v>38.520000000000003</v>
      </c>
      <c r="DO7" s="36">
        <v>46.67</v>
      </c>
      <c r="DP7" s="36">
        <v>47.7</v>
      </c>
      <c r="DQ7" s="36">
        <v>47.18</v>
      </c>
      <c r="DR7" s="36">
        <v>0</v>
      </c>
      <c r="DS7" s="36">
        <v>0</v>
      </c>
      <c r="DT7" s="36">
        <v>5.32</v>
      </c>
      <c r="DU7" s="36">
        <v>5.1100000000000003</v>
      </c>
      <c r="DV7" s="36">
        <v>7.52</v>
      </c>
      <c r="DW7" s="36">
        <v>7.9</v>
      </c>
      <c r="DX7" s="36">
        <v>8.2200000000000006</v>
      </c>
      <c r="DY7" s="36">
        <v>9.43</v>
      </c>
      <c r="DZ7" s="36">
        <v>10.029999999999999</v>
      </c>
      <c r="EA7" s="36">
        <v>7.26</v>
      </c>
      <c r="EB7" s="36">
        <v>13.18</v>
      </c>
      <c r="EC7" s="36">
        <v>0.12</v>
      </c>
      <c r="ED7" s="36">
        <v>1.22</v>
      </c>
      <c r="EE7" s="36">
        <v>0.59</v>
      </c>
      <c r="EF7" s="36">
        <v>0.08</v>
      </c>
      <c r="EG7" s="36">
        <v>5.4</v>
      </c>
      <c r="EH7" s="36">
        <v>0.5</v>
      </c>
      <c r="EI7" s="36">
        <v>0.6</v>
      </c>
      <c r="EJ7" s="36">
        <v>0.71</v>
      </c>
      <c r="EK7" s="36">
        <v>0.68</v>
      </c>
      <c r="EL7" s="36">
        <v>1.65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及川 匠</cp:lastModifiedBy>
  <dcterms:created xsi:type="dcterms:W3CDTF">2017-02-01T08:34:35Z</dcterms:created>
  <dcterms:modified xsi:type="dcterms:W3CDTF">2017-02-13T04:23:50Z</dcterms:modified>
  <cp:category/>
</cp:coreProperties>
</file>